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" windowWidth="11580" windowHeight="7515" activeTab="1"/>
  </bookViews>
  <sheets>
    <sheet name="Sättigungsdruck" sheetId="1" r:id="rId1"/>
    <sheet name="Einzelberechnungen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<sst xmlns="http://schemas.openxmlformats.org/spreadsheetml/2006/main" count="22" uniqueCount="13">
  <si>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Temp/CO2</t>
  </si>
  <si>
    <t>CO2-Gehalt:</t>
  </si>
  <si>
    <t>Temperatur:</t>
  </si>
  <si>
    <t>=&gt; Druck:</t>
  </si>
  <si>
    <t>°C</t>
  </si>
  <si>
    <t>g/l</t>
  </si>
  <si>
    <t>bar</t>
  </si>
  <si>
    <t>1. Druck aus CO2-Gehalt und Temperatur berechnen:</t>
  </si>
  <si>
    <t>2. CO2-Gehalt aus Druck und Temperatur berechnen:</t>
  </si>
  <si>
    <t>Druck:</t>
  </si>
  <si>
    <t>=&gt; CO2-Gehalt:</t>
  </si>
  <si>
    <t>3. Temperatur aus CO2-Gehalt und Druck berechnen:</t>
  </si>
  <si>
    <t>=&gt; Temperatur: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</si>
</sst>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 quotePrefix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/>
    </xf>
    <xf numFmtId="2" fontId="0" fillId="4" borderId="0" xfId="0" applyNumberForma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A1">
      <selection activeCell="T12" sqref="T12"/>
    </sheetView>
  </sheetViews>
  <sheetFormatPr defaultColWidth="11.421875" defaultRowHeight="12.75"/>
  <cols>
    <col min="1" max="1" width="8.421875" style="3" customWidth="1"/>
    <col min="2" max="29" width="3.28125" style="1" customWidth="1"/>
    <col min="30" max="35" width="3.57421875" style="1" customWidth="1"/>
    <col min="36" max="16384" width="3.28125" style="1" customWidth="1"/>
  </cols>
  <sheetData>
    <row r="1" spans="1:35" s="7" customFormat="1" ht="11.25">
      <c r="A1" s="4" t="s">
        <v>0</v>
      </c>
      <c r="B1" s="5">
        <v>0</v>
      </c>
      <c r="C1" s="5">
        <v>1</v>
      </c>
      <c r="D1" s="5">
        <v>2</v>
      </c>
      <c r="E1" s="5">
        <v>3</v>
      </c>
      <c r="F1" s="5">
        <f>E1+0.2</f>
        <v>3.2</v>
      </c>
      <c r="G1" s="5">
        <f aca="true" t="shared" si="0" ref="G1:AH1">F1+0.2</f>
        <v>3.4000000000000004</v>
      </c>
      <c r="H1" s="5">
        <f t="shared" si="0"/>
        <v>3.6000000000000005</v>
      </c>
      <c r="I1" s="5">
        <f t="shared" si="0"/>
        <v>3.8000000000000007</v>
      </c>
      <c r="J1" s="5">
        <f t="shared" si="0"/>
        <v>4.000000000000001</v>
      </c>
      <c r="K1" s="5">
        <f t="shared" si="0"/>
        <v>4.200000000000001</v>
      </c>
      <c r="L1" s="5">
        <f t="shared" si="0"/>
        <v>4.400000000000001</v>
      </c>
      <c r="M1" s="5">
        <f t="shared" si="0"/>
        <v>4.600000000000001</v>
      </c>
      <c r="N1" s="5">
        <f t="shared" si="0"/>
        <v>4.800000000000002</v>
      </c>
      <c r="O1" s="5">
        <f t="shared" si="0"/>
        <v>5.000000000000002</v>
      </c>
      <c r="P1" s="5">
        <f t="shared" si="0"/>
        <v>5.200000000000002</v>
      </c>
      <c r="Q1" s="5">
        <f t="shared" si="0"/>
        <v>5.400000000000002</v>
      </c>
      <c r="R1" s="5">
        <f t="shared" si="0"/>
        <v>5.600000000000002</v>
      </c>
      <c r="S1" s="5">
        <f t="shared" si="0"/>
        <v>5.8000000000000025</v>
      </c>
      <c r="T1" s="5">
        <f t="shared" si="0"/>
        <v>6.000000000000003</v>
      </c>
      <c r="U1" s="5">
        <f t="shared" si="0"/>
        <v>6.200000000000003</v>
      </c>
      <c r="V1" s="5">
        <f t="shared" si="0"/>
        <v>6.400000000000003</v>
      </c>
      <c r="W1" s="5">
        <f t="shared" si="0"/>
        <v>6.600000000000003</v>
      </c>
      <c r="X1" s="5">
        <f t="shared" si="0"/>
        <v>6.800000000000003</v>
      </c>
      <c r="Y1" s="5">
        <f t="shared" si="0"/>
        <v>7.0000000000000036</v>
      </c>
      <c r="Z1" s="5">
        <f t="shared" si="0"/>
        <v>7.200000000000004</v>
      </c>
      <c r="AA1" s="5">
        <f t="shared" si="0"/>
        <v>7.400000000000004</v>
      </c>
      <c r="AB1" s="5">
        <f t="shared" si="0"/>
        <v>7.600000000000004</v>
      </c>
      <c r="AC1" s="5">
        <f t="shared" si="0"/>
        <v>7.800000000000004</v>
      </c>
      <c r="AD1" s="5">
        <f t="shared" si="0"/>
        <v>8.000000000000004</v>
      </c>
      <c r="AE1" s="5">
        <f t="shared" si="0"/>
        <v>8.200000000000003</v>
      </c>
      <c r="AF1" s="5">
        <f t="shared" si="0"/>
        <v>8.400000000000002</v>
      </c>
      <c r="AG1" s="5">
        <f t="shared" si="0"/>
        <v>8.600000000000001</v>
      </c>
      <c r="AH1" s="5">
        <f t="shared" si="0"/>
        <v>8.8</v>
      </c>
      <c r="AI1" s="5">
        <f>AH1+0.2</f>
        <v>9</v>
      </c>
    </row>
    <row r="2" spans="1:35" ht="11.25">
      <c r="A2" s="6">
        <v>0</v>
      </c>
      <c r="B2" s="2">
        <f>(B$1/((2.71828182845904^(-10.73797+(2617.25/($A2+273.15))))*10))-1.013</f>
        <v>-1.013</v>
      </c>
      <c r="C2" s="2">
        <f aca="true" t="shared" si="1" ref="C2:AI9">(C$1/((2.71828182845904^(-10.73797+(2617.25/($A2+273.15))))*10))-1.013</f>
        <v>-0.695204359357113</v>
      </c>
      <c r="D2" s="2">
        <f t="shared" si="1"/>
        <v>-0.3774087187142261</v>
      </c>
      <c r="E2" s="2">
        <f t="shared" si="1"/>
        <v>-0.0596130780713392</v>
      </c>
      <c r="F2" s="2">
        <f t="shared" si="1"/>
        <v>0.003946050057238137</v>
      </c>
      <c r="G2" s="2">
        <f t="shared" si="1"/>
        <v>0.06750517818581558</v>
      </c>
      <c r="H2" s="2">
        <f t="shared" si="1"/>
        <v>0.13106430631439303</v>
      </c>
      <c r="I2" s="2">
        <f t="shared" si="1"/>
        <v>0.19462343444297048</v>
      </c>
      <c r="J2" s="2">
        <f t="shared" si="1"/>
        <v>0.2581825625715479</v>
      </c>
      <c r="K2" s="2">
        <f t="shared" si="1"/>
        <v>0.32174169070012537</v>
      </c>
      <c r="L2" s="2">
        <f t="shared" si="1"/>
        <v>0.3853008188287028</v>
      </c>
      <c r="M2" s="2">
        <f t="shared" si="1"/>
        <v>0.44885994695728026</v>
      </c>
      <c r="N2" s="2">
        <f t="shared" si="1"/>
        <v>0.5124190750858577</v>
      </c>
      <c r="O2" s="2">
        <f t="shared" si="1"/>
        <v>0.5759782032144352</v>
      </c>
      <c r="P2" s="2">
        <f t="shared" si="1"/>
        <v>0.6395373313430126</v>
      </c>
      <c r="Q2" s="2">
        <f t="shared" si="1"/>
        <v>0.70309645947159</v>
      </c>
      <c r="R2" s="2">
        <f t="shared" si="1"/>
        <v>0.7666555876001675</v>
      </c>
      <c r="S2" s="2">
        <f t="shared" si="1"/>
        <v>0.8302147157287447</v>
      </c>
      <c r="T2" s="2">
        <f t="shared" si="1"/>
        <v>0.8937738438573222</v>
      </c>
      <c r="U2" s="2">
        <f t="shared" si="1"/>
        <v>0.9573329719858996</v>
      </c>
      <c r="V2" s="2">
        <f t="shared" si="1"/>
        <v>1.020892100114477</v>
      </c>
      <c r="W2" s="2">
        <f t="shared" si="1"/>
        <v>1.0844512282430547</v>
      </c>
      <c r="X2" s="2">
        <f t="shared" si="1"/>
        <v>1.148010356371632</v>
      </c>
      <c r="Y2" s="2">
        <f t="shared" si="1"/>
        <v>1.2115694845002096</v>
      </c>
      <c r="Z2" s="2">
        <f t="shared" si="1"/>
        <v>1.2751286126287869</v>
      </c>
      <c r="AA2" s="2">
        <f t="shared" si="1"/>
        <v>1.338687740757364</v>
      </c>
      <c r="AB2" s="2">
        <f t="shared" si="1"/>
        <v>1.4022468688859417</v>
      </c>
      <c r="AC2" s="2">
        <f t="shared" si="1"/>
        <v>1.465805997014519</v>
      </c>
      <c r="AD2" s="2">
        <f t="shared" si="1"/>
        <v>1.5293651251430962</v>
      </c>
      <c r="AE2" s="2">
        <f t="shared" si="1"/>
        <v>1.5929242532716734</v>
      </c>
      <c r="AF2" s="2">
        <f t="shared" si="1"/>
        <v>1.6564833814002506</v>
      </c>
      <c r="AG2" s="2">
        <f t="shared" si="1"/>
        <v>1.7200425095288279</v>
      </c>
      <c r="AH2" s="2">
        <f t="shared" si="1"/>
        <v>1.783601637657405</v>
      </c>
      <c r="AI2" s="2">
        <f t="shared" si="1"/>
        <v>1.8471607657859819</v>
      </c>
    </row>
    <row r="3" spans="1:35" ht="11.25">
      <c r="A3" s="6">
        <f>A2+2</f>
        <v>2</v>
      </c>
      <c r="B3" s="2">
        <f aca="true" t="shared" si="2" ref="B3:Q25">(B$1/((2.71828182845904^(-10.73797+(2617.25/($A3+273.15))))*10))-1.013</f>
        <v>-1.013</v>
      </c>
      <c r="C3" s="2">
        <f t="shared" si="1"/>
        <v>-0.6722817571811129</v>
      </c>
      <c r="D3" s="2">
        <f t="shared" si="1"/>
        <v>-0.331563514362226</v>
      </c>
      <c r="E3" s="2">
        <f t="shared" si="1"/>
        <v>0.009154728456660877</v>
      </c>
      <c r="F3" s="2">
        <f t="shared" si="1"/>
        <v>0.07729837702043829</v>
      </c>
      <c r="G3" s="2">
        <f t="shared" si="1"/>
        <v>0.14544202558421593</v>
      </c>
      <c r="H3" s="2">
        <f t="shared" si="1"/>
        <v>0.21358567414799334</v>
      </c>
      <c r="I3" s="2">
        <f t="shared" si="1"/>
        <v>0.28172932271177076</v>
      </c>
      <c r="J3" s="2">
        <f t="shared" si="1"/>
        <v>0.3498729712755482</v>
      </c>
      <c r="K3" s="2">
        <f t="shared" si="1"/>
        <v>0.4180166198393256</v>
      </c>
      <c r="L3" s="2">
        <f t="shared" si="1"/>
        <v>0.486160268403103</v>
      </c>
      <c r="M3" s="2">
        <f t="shared" si="1"/>
        <v>0.5543039169668804</v>
      </c>
      <c r="N3" s="2">
        <f t="shared" si="1"/>
        <v>0.622447565530658</v>
      </c>
      <c r="O3" s="2">
        <f t="shared" si="1"/>
        <v>0.6905912140944355</v>
      </c>
      <c r="P3" s="2">
        <f t="shared" si="1"/>
        <v>0.7587348626582129</v>
      </c>
      <c r="Q3" s="2">
        <f t="shared" si="1"/>
        <v>0.8268785112219903</v>
      </c>
      <c r="R3" s="2">
        <f t="shared" si="1"/>
        <v>0.8950221597857677</v>
      </c>
      <c r="S3" s="2">
        <f t="shared" si="1"/>
        <v>0.9631658083495451</v>
      </c>
      <c r="T3" s="2">
        <f t="shared" si="1"/>
        <v>1.0313094569133225</v>
      </c>
      <c r="U3" s="2">
        <f t="shared" si="1"/>
        <v>1.0994531054771</v>
      </c>
      <c r="V3" s="2">
        <f t="shared" si="1"/>
        <v>1.1675967540408774</v>
      </c>
      <c r="W3" s="2">
        <f t="shared" si="1"/>
        <v>1.2357404026046548</v>
      </c>
      <c r="X3" s="2">
        <f t="shared" si="1"/>
        <v>1.3038840511684326</v>
      </c>
      <c r="Y3" s="2">
        <f t="shared" si="1"/>
        <v>1.37202769973221</v>
      </c>
      <c r="Z3" s="2">
        <f t="shared" si="1"/>
        <v>1.4401713482959875</v>
      </c>
      <c r="AA3" s="2">
        <f t="shared" si="1"/>
        <v>1.508314996859765</v>
      </c>
      <c r="AB3" s="2">
        <f t="shared" si="1"/>
        <v>1.5764586454235423</v>
      </c>
      <c r="AC3" s="2">
        <f t="shared" si="1"/>
        <v>1.6446022939873197</v>
      </c>
      <c r="AD3" s="2">
        <f t="shared" si="1"/>
        <v>1.7127459425510967</v>
      </c>
      <c r="AE3" s="2">
        <f t="shared" si="1"/>
        <v>1.780889591114874</v>
      </c>
      <c r="AF3" s="2">
        <f t="shared" si="1"/>
        <v>1.849033239678651</v>
      </c>
      <c r="AG3" s="2">
        <f t="shared" si="1"/>
        <v>1.9171768882424285</v>
      </c>
      <c r="AH3" s="2">
        <f t="shared" si="1"/>
        <v>1.9853205368062055</v>
      </c>
      <c r="AI3" s="2">
        <f t="shared" si="1"/>
        <v>2.0534641853699824</v>
      </c>
    </row>
    <row r="4" spans="1:35" ht="11.25">
      <c r="A4" s="6">
        <f aca="true" t="shared" si="3" ref="A4:A20">A3+2</f>
        <v>4</v>
      </c>
      <c r="B4" s="2">
        <f t="shared" si="2"/>
        <v>-1.013</v>
      </c>
      <c r="C4" s="2">
        <f t="shared" si="1"/>
        <v>-0.6480727543737611</v>
      </c>
      <c r="D4" s="2">
        <f t="shared" si="1"/>
        <v>-0.2831455087475223</v>
      </c>
      <c r="E4" s="2">
        <f t="shared" si="1"/>
        <v>0.08178173687871637</v>
      </c>
      <c r="F4" s="2">
        <f t="shared" si="1"/>
        <v>0.15476718600396433</v>
      </c>
      <c r="G4" s="2">
        <f t="shared" si="1"/>
        <v>0.22775263512921207</v>
      </c>
      <c r="H4" s="2">
        <f t="shared" si="1"/>
        <v>0.3007380842544598</v>
      </c>
      <c r="I4" s="2">
        <f t="shared" si="1"/>
        <v>0.37372353337970776</v>
      </c>
      <c r="J4" s="2">
        <f t="shared" si="1"/>
        <v>0.4467089825049555</v>
      </c>
      <c r="K4" s="2">
        <f t="shared" si="1"/>
        <v>0.5196944316302032</v>
      </c>
      <c r="L4" s="2">
        <f t="shared" si="1"/>
        <v>0.5926798807554512</v>
      </c>
      <c r="M4" s="2">
        <f t="shared" si="1"/>
        <v>0.6656653298806989</v>
      </c>
      <c r="N4" s="2">
        <f t="shared" si="1"/>
        <v>0.7386507790059469</v>
      </c>
      <c r="O4" s="2">
        <f t="shared" si="1"/>
        <v>0.8116362281311946</v>
      </c>
      <c r="P4" s="2">
        <f t="shared" si="1"/>
        <v>0.8846216772564424</v>
      </c>
      <c r="Q4" s="2">
        <f t="shared" si="1"/>
        <v>0.9576071263816903</v>
      </c>
      <c r="R4" s="2">
        <f t="shared" si="1"/>
        <v>1.030592575506938</v>
      </c>
      <c r="S4" s="2">
        <f t="shared" si="1"/>
        <v>1.1035780246321858</v>
      </c>
      <c r="T4" s="2">
        <f t="shared" si="1"/>
        <v>1.1765634737574335</v>
      </c>
      <c r="U4" s="2">
        <f t="shared" si="1"/>
        <v>1.2495489228826817</v>
      </c>
      <c r="V4" s="2">
        <f t="shared" si="1"/>
        <v>1.3225343720079294</v>
      </c>
      <c r="W4" s="2">
        <f t="shared" si="1"/>
        <v>1.3955198211331772</v>
      </c>
      <c r="X4" s="2">
        <f t="shared" si="1"/>
        <v>1.468505270258425</v>
      </c>
      <c r="Y4" s="2">
        <f t="shared" si="1"/>
        <v>1.5414907193836727</v>
      </c>
      <c r="Z4" s="2">
        <f t="shared" si="1"/>
        <v>1.6144761685089208</v>
      </c>
      <c r="AA4" s="2">
        <f t="shared" si="1"/>
        <v>1.6874616176341686</v>
      </c>
      <c r="AB4" s="2">
        <f t="shared" si="1"/>
        <v>1.7604470667594163</v>
      </c>
      <c r="AC4" s="2">
        <f t="shared" si="1"/>
        <v>1.833432515884664</v>
      </c>
      <c r="AD4" s="2">
        <f t="shared" si="1"/>
        <v>1.9064179650099118</v>
      </c>
      <c r="AE4" s="2">
        <f t="shared" si="1"/>
        <v>1.979403414135159</v>
      </c>
      <c r="AF4" s="2">
        <f t="shared" si="1"/>
        <v>2.0523888632604064</v>
      </c>
      <c r="AG4" s="2">
        <f t="shared" si="1"/>
        <v>2.125374312385654</v>
      </c>
      <c r="AH4" s="2">
        <f t="shared" si="1"/>
        <v>2.1983597615109014</v>
      </c>
      <c r="AI4" s="2">
        <f t="shared" si="1"/>
        <v>2.271345210636149</v>
      </c>
    </row>
    <row r="5" spans="1:35" ht="11.25">
      <c r="A5" s="6">
        <f t="shared" si="3"/>
        <v>6</v>
      </c>
      <c r="B5" s="2">
        <f t="shared" si="2"/>
        <v>-1.013</v>
      </c>
      <c r="C5" s="2">
        <f t="shared" si="1"/>
        <v>-0.6225278854547469</v>
      </c>
      <c r="D5" s="2">
        <f t="shared" si="1"/>
        <v>-0.23205577090949403</v>
      </c>
      <c r="E5" s="2">
        <f t="shared" si="1"/>
        <v>0.15841634363575885</v>
      </c>
      <c r="F5" s="2">
        <f t="shared" si="1"/>
        <v>0.23651076654480963</v>
      </c>
      <c r="G5" s="2">
        <f t="shared" si="1"/>
        <v>0.3146051894538602</v>
      </c>
      <c r="H5" s="2">
        <f t="shared" si="1"/>
        <v>0.39269961236291095</v>
      </c>
      <c r="I5" s="2">
        <f t="shared" si="1"/>
        <v>0.4707940352719615</v>
      </c>
      <c r="J5" s="2">
        <f t="shared" si="1"/>
        <v>0.5488884581810123</v>
      </c>
      <c r="K5" s="2">
        <f t="shared" si="1"/>
        <v>0.6269828810900628</v>
      </c>
      <c r="L5" s="2">
        <f t="shared" si="1"/>
        <v>0.7050773039991136</v>
      </c>
      <c r="M5" s="2">
        <f t="shared" si="1"/>
        <v>0.7831717269081642</v>
      </c>
      <c r="N5" s="2">
        <f t="shared" si="1"/>
        <v>0.8612661498172149</v>
      </c>
      <c r="O5" s="2">
        <f t="shared" si="1"/>
        <v>0.9393605727262655</v>
      </c>
      <c r="P5" s="2">
        <f t="shared" si="1"/>
        <v>1.0174549956353163</v>
      </c>
      <c r="Q5" s="2">
        <f t="shared" si="1"/>
        <v>1.0955494185443668</v>
      </c>
      <c r="R5" s="2">
        <f t="shared" si="1"/>
        <v>1.1736438414534174</v>
      </c>
      <c r="S5" s="2">
        <f t="shared" si="1"/>
        <v>1.2517382643624684</v>
      </c>
      <c r="T5" s="2">
        <f t="shared" si="1"/>
        <v>1.329832687271519</v>
      </c>
      <c r="U5" s="2">
        <f t="shared" si="1"/>
        <v>1.4079271101805695</v>
      </c>
      <c r="V5" s="2">
        <f t="shared" si="1"/>
        <v>1.48602153308962</v>
      </c>
      <c r="W5" s="2">
        <f t="shared" si="1"/>
        <v>1.5641159559986706</v>
      </c>
      <c r="X5" s="2">
        <f t="shared" si="1"/>
        <v>1.6422103789077216</v>
      </c>
      <c r="Y5" s="2">
        <f t="shared" si="1"/>
        <v>1.7203048018167721</v>
      </c>
      <c r="Z5" s="2">
        <f t="shared" si="1"/>
        <v>1.7983992247258227</v>
      </c>
      <c r="AA5" s="2">
        <f t="shared" si="1"/>
        <v>1.8764936476348733</v>
      </c>
      <c r="AB5" s="2">
        <f t="shared" si="1"/>
        <v>1.9545880705439242</v>
      </c>
      <c r="AC5" s="2">
        <f t="shared" si="1"/>
        <v>2.032682493452975</v>
      </c>
      <c r="AD5" s="2">
        <f t="shared" si="1"/>
        <v>2.110776916362025</v>
      </c>
      <c r="AE5" s="2">
        <f t="shared" si="1"/>
        <v>2.1888713392710755</v>
      </c>
      <c r="AF5" s="2">
        <f t="shared" si="1"/>
        <v>2.2669657621801256</v>
      </c>
      <c r="AG5" s="2">
        <f t="shared" si="1"/>
        <v>2.345060185089176</v>
      </c>
      <c r="AH5" s="2">
        <f t="shared" si="1"/>
        <v>2.4231546079982262</v>
      </c>
      <c r="AI5" s="2">
        <f t="shared" si="1"/>
        <v>2.501249030907277</v>
      </c>
    </row>
    <row r="6" spans="1:35" ht="11.25">
      <c r="A6" s="6">
        <f t="shared" si="3"/>
        <v>8</v>
      </c>
      <c r="B6" s="2">
        <f t="shared" si="2"/>
        <v>-1.013</v>
      </c>
      <c r="C6" s="2">
        <f t="shared" si="1"/>
        <v>-0.5955968629237656</v>
      </c>
      <c r="D6" s="2">
        <f t="shared" si="1"/>
        <v>-0.17819372584753113</v>
      </c>
      <c r="E6" s="2">
        <f t="shared" si="1"/>
        <v>0.23920941122870332</v>
      </c>
      <c r="F6" s="2">
        <f t="shared" si="1"/>
        <v>0.3226900386439502</v>
      </c>
      <c r="G6" s="2">
        <f t="shared" si="1"/>
        <v>0.40617066605919705</v>
      </c>
      <c r="H6" s="2">
        <f t="shared" si="1"/>
        <v>0.48965129347444414</v>
      </c>
      <c r="I6" s="2">
        <f t="shared" si="1"/>
        <v>0.573131920889691</v>
      </c>
      <c r="J6" s="2">
        <f t="shared" si="1"/>
        <v>0.6566125483049379</v>
      </c>
      <c r="K6" s="2">
        <f t="shared" si="1"/>
        <v>0.740093175720185</v>
      </c>
      <c r="L6" s="2">
        <f t="shared" si="1"/>
        <v>0.8235738031354318</v>
      </c>
      <c r="M6" s="2">
        <f t="shared" si="1"/>
        <v>0.9070544305506789</v>
      </c>
      <c r="N6" s="2">
        <f t="shared" si="1"/>
        <v>0.9905350579659258</v>
      </c>
      <c r="O6" s="2">
        <f t="shared" si="1"/>
        <v>1.0740156853811729</v>
      </c>
      <c r="P6" s="2">
        <f t="shared" si="1"/>
        <v>1.1574963127964195</v>
      </c>
      <c r="Q6" s="2">
        <f t="shared" si="1"/>
        <v>1.2409769402116666</v>
      </c>
      <c r="R6" s="2">
        <f t="shared" si="1"/>
        <v>1.3244575676269137</v>
      </c>
      <c r="S6" s="2">
        <f t="shared" si="1"/>
        <v>1.4079381950421603</v>
      </c>
      <c r="T6" s="2">
        <f t="shared" si="1"/>
        <v>1.4914188224574074</v>
      </c>
      <c r="U6" s="2">
        <f t="shared" si="1"/>
        <v>1.5748994498726545</v>
      </c>
      <c r="V6" s="2">
        <f t="shared" si="1"/>
        <v>1.6583800772879012</v>
      </c>
      <c r="W6" s="2">
        <f t="shared" si="1"/>
        <v>1.7418607047031482</v>
      </c>
      <c r="X6" s="2">
        <f t="shared" si="1"/>
        <v>1.8253413321183953</v>
      </c>
      <c r="Y6" s="2">
        <f t="shared" si="1"/>
        <v>1.908821959533642</v>
      </c>
      <c r="Z6" s="2">
        <f t="shared" si="1"/>
        <v>1.992302586948889</v>
      </c>
      <c r="AA6" s="2">
        <f t="shared" si="1"/>
        <v>2.075783214364136</v>
      </c>
      <c r="AB6" s="2">
        <f t="shared" si="1"/>
        <v>2.1592638417793832</v>
      </c>
      <c r="AC6" s="2">
        <f t="shared" si="1"/>
        <v>2.24274446919463</v>
      </c>
      <c r="AD6" s="2">
        <f t="shared" si="1"/>
        <v>2.3262250966098765</v>
      </c>
      <c r="AE6" s="2">
        <f t="shared" si="1"/>
        <v>2.409705724025123</v>
      </c>
      <c r="AF6" s="2">
        <f t="shared" si="1"/>
        <v>2.49318635144037</v>
      </c>
      <c r="AG6" s="2">
        <f t="shared" si="1"/>
        <v>2.5766669788556165</v>
      </c>
      <c r="AH6" s="2">
        <f t="shared" si="1"/>
        <v>2.6601476062708627</v>
      </c>
      <c r="AI6" s="2">
        <f t="shared" si="1"/>
        <v>2.7436282336861093</v>
      </c>
    </row>
    <row r="7" spans="1:35" ht="11.25">
      <c r="A7" s="6">
        <f t="shared" si="3"/>
        <v>10</v>
      </c>
      <c r="B7" s="2">
        <f t="shared" si="2"/>
        <v>-1.013</v>
      </c>
      <c r="C7" s="2">
        <f t="shared" si="1"/>
        <v>-0.5672286002344331</v>
      </c>
      <c r="D7" s="2">
        <f t="shared" si="1"/>
        <v>-0.12145720046886621</v>
      </c>
      <c r="E7" s="2">
        <f t="shared" si="1"/>
        <v>0.3243141992967007</v>
      </c>
      <c r="F7" s="2">
        <f t="shared" si="1"/>
        <v>0.4134684792498142</v>
      </c>
      <c r="G7" s="2">
        <f t="shared" si="1"/>
        <v>0.5026227592029275</v>
      </c>
      <c r="H7" s="2">
        <f t="shared" si="1"/>
        <v>0.5917770391560411</v>
      </c>
      <c r="I7" s="2">
        <f t="shared" si="1"/>
        <v>0.6809313191091544</v>
      </c>
      <c r="J7" s="2">
        <f t="shared" si="1"/>
        <v>0.7700855990622679</v>
      </c>
      <c r="K7" s="2">
        <f t="shared" si="1"/>
        <v>0.8592398790153815</v>
      </c>
      <c r="L7" s="2">
        <f t="shared" si="1"/>
        <v>0.9483941589684948</v>
      </c>
      <c r="M7" s="2">
        <f t="shared" si="1"/>
        <v>1.037548438921608</v>
      </c>
      <c r="N7" s="2">
        <f t="shared" si="1"/>
        <v>1.1267027188747218</v>
      </c>
      <c r="O7" s="2">
        <f t="shared" si="1"/>
        <v>1.2158569988278352</v>
      </c>
      <c r="P7" s="2">
        <f t="shared" si="1"/>
        <v>1.3050112787809485</v>
      </c>
      <c r="Q7" s="2">
        <f t="shared" si="1"/>
        <v>1.3941655587340622</v>
      </c>
      <c r="R7" s="2">
        <f t="shared" si="1"/>
        <v>1.4833198386871755</v>
      </c>
      <c r="S7" s="2">
        <f t="shared" si="1"/>
        <v>1.5724741186402889</v>
      </c>
      <c r="T7" s="2">
        <f t="shared" si="1"/>
        <v>1.6616283985934026</v>
      </c>
      <c r="U7" s="2">
        <f t="shared" si="1"/>
        <v>1.750782678546516</v>
      </c>
      <c r="V7" s="2">
        <f t="shared" si="1"/>
        <v>1.8399369584996292</v>
      </c>
      <c r="W7" s="2">
        <f t="shared" si="1"/>
        <v>1.929091238452743</v>
      </c>
      <c r="X7" s="2">
        <f t="shared" si="1"/>
        <v>2.0182455184058563</v>
      </c>
      <c r="Y7" s="2">
        <f t="shared" si="1"/>
        <v>2.1073997983589696</v>
      </c>
      <c r="Z7" s="2">
        <f t="shared" si="1"/>
        <v>2.196554078312083</v>
      </c>
      <c r="AA7" s="2">
        <f t="shared" si="1"/>
        <v>2.2857083582651967</v>
      </c>
      <c r="AB7" s="2">
        <f t="shared" si="1"/>
        <v>2.37486263821831</v>
      </c>
      <c r="AC7" s="2">
        <f t="shared" si="1"/>
        <v>2.4640169181714233</v>
      </c>
      <c r="AD7" s="2">
        <f t="shared" si="1"/>
        <v>2.5531711981245366</v>
      </c>
      <c r="AE7" s="2">
        <f t="shared" si="1"/>
        <v>2.6423254780776495</v>
      </c>
      <c r="AF7" s="2">
        <f t="shared" si="1"/>
        <v>2.731479758030763</v>
      </c>
      <c r="AG7" s="2">
        <f t="shared" si="1"/>
        <v>2.8206340379838757</v>
      </c>
      <c r="AH7" s="2">
        <f t="shared" si="1"/>
        <v>2.9097883179369886</v>
      </c>
      <c r="AI7" s="2">
        <f t="shared" si="1"/>
        <v>2.9989425978901014</v>
      </c>
    </row>
    <row r="8" spans="1:35" ht="11.25">
      <c r="A8" s="6">
        <f t="shared" si="3"/>
        <v>12</v>
      </c>
      <c r="B8" s="2">
        <f t="shared" si="2"/>
        <v>-1.013</v>
      </c>
      <c r="C8" s="2">
        <f t="shared" si="1"/>
        <v>-0.5373712354842575</v>
      </c>
      <c r="D8" s="2">
        <f t="shared" si="1"/>
        <v>-0.06174247096851515</v>
      </c>
      <c r="E8" s="2">
        <f t="shared" si="1"/>
        <v>0.41388629354722717</v>
      </c>
      <c r="F8" s="2">
        <f t="shared" si="1"/>
        <v>0.5090120464503758</v>
      </c>
      <c r="G8" s="2">
        <f t="shared" si="1"/>
        <v>0.6041377993535242</v>
      </c>
      <c r="H8" s="2">
        <f t="shared" si="1"/>
        <v>0.6992635522566728</v>
      </c>
      <c r="I8" s="2">
        <f t="shared" si="1"/>
        <v>0.7943893051598214</v>
      </c>
      <c r="J8" s="2">
        <f t="shared" si="1"/>
        <v>0.8895150580629698</v>
      </c>
      <c r="K8" s="2">
        <f t="shared" si="1"/>
        <v>0.9846408109661184</v>
      </c>
      <c r="L8" s="2">
        <f t="shared" si="1"/>
        <v>1.079766563869267</v>
      </c>
      <c r="M8" s="2">
        <f t="shared" si="1"/>
        <v>1.1748923167724157</v>
      </c>
      <c r="N8" s="2">
        <f t="shared" si="1"/>
        <v>1.2700180696755643</v>
      </c>
      <c r="O8" s="2">
        <f t="shared" si="1"/>
        <v>1.365143822578713</v>
      </c>
      <c r="P8" s="2">
        <f t="shared" si="1"/>
        <v>1.460269575481861</v>
      </c>
      <c r="Q8" s="2">
        <f t="shared" si="1"/>
        <v>1.5553953283850097</v>
      </c>
      <c r="R8" s="2">
        <f t="shared" si="1"/>
        <v>1.6505210812881583</v>
      </c>
      <c r="S8" s="2">
        <f t="shared" si="1"/>
        <v>1.745646834191307</v>
      </c>
      <c r="T8" s="2">
        <f t="shared" si="1"/>
        <v>1.8407725870944556</v>
      </c>
      <c r="U8" s="2">
        <f t="shared" si="1"/>
        <v>1.9358983399976042</v>
      </c>
      <c r="V8" s="2">
        <f t="shared" si="1"/>
        <v>2.031024092900753</v>
      </c>
      <c r="W8" s="2">
        <f t="shared" si="1"/>
        <v>2.126149845803901</v>
      </c>
      <c r="X8" s="2">
        <f t="shared" si="1"/>
        <v>2.2212755987070496</v>
      </c>
      <c r="Y8" s="2">
        <f t="shared" si="1"/>
        <v>2.3164013516101982</v>
      </c>
      <c r="Z8" s="2">
        <f t="shared" si="1"/>
        <v>2.411527104513347</v>
      </c>
      <c r="AA8" s="2">
        <f t="shared" si="1"/>
        <v>2.5066528574164955</v>
      </c>
      <c r="AB8" s="2">
        <f t="shared" si="1"/>
        <v>2.601778610319644</v>
      </c>
      <c r="AC8" s="2">
        <f t="shared" si="1"/>
        <v>2.6969043632227923</v>
      </c>
      <c r="AD8" s="2">
        <f t="shared" si="1"/>
        <v>2.7920301161259404</v>
      </c>
      <c r="AE8" s="2">
        <f t="shared" si="1"/>
        <v>2.8871558690290886</v>
      </c>
      <c r="AF8" s="2">
        <f t="shared" si="1"/>
        <v>2.982281621932237</v>
      </c>
      <c r="AG8" s="2">
        <f t="shared" si="1"/>
        <v>3.077407374835385</v>
      </c>
      <c r="AH8" s="2">
        <f t="shared" si="1"/>
        <v>3.172533127738533</v>
      </c>
      <c r="AI8" s="2">
        <f t="shared" si="1"/>
        <v>3.2676588806416813</v>
      </c>
    </row>
    <row r="9" spans="1:35" ht="11.25">
      <c r="A9" s="6">
        <f t="shared" si="3"/>
        <v>14</v>
      </c>
      <c r="B9" s="2">
        <f t="shared" si="2"/>
        <v>-1.013</v>
      </c>
      <c r="C9" s="2">
        <f t="shared" si="1"/>
        <v>-0.505972155771344</v>
      </c>
      <c r="D9" s="2">
        <f t="shared" si="1"/>
        <v>0.0010556884573118541</v>
      </c>
      <c r="E9" s="2">
        <f t="shared" si="1"/>
        <v>0.5080835326859676</v>
      </c>
      <c r="F9" s="2">
        <f t="shared" si="1"/>
        <v>0.609489101531699</v>
      </c>
      <c r="G9" s="2">
        <f t="shared" si="1"/>
        <v>0.7108946703774301</v>
      </c>
      <c r="H9" s="2">
        <f t="shared" si="1"/>
        <v>0.8123002392231615</v>
      </c>
      <c r="I9" s="2">
        <f t="shared" si="1"/>
        <v>0.9137058080688927</v>
      </c>
      <c r="J9" s="2">
        <f t="shared" si="1"/>
        <v>1.015111376914624</v>
      </c>
      <c r="K9" s="2">
        <f t="shared" si="1"/>
        <v>1.1165169457603552</v>
      </c>
      <c r="L9" s="2">
        <f t="shared" si="1"/>
        <v>1.2179225146060864</v>
      </c>
      <c r="M9" s="2">
        <f t="shared" si="1"/>
        <v>1.319328083451818</v>
      </c>
      <c r="N9" s="2">
        <f t="shared" si="1"/>
        <v>1.420733652297549</v>
      </c>
      <c r="O9" s="2">
        <f t="shared" si="1"/>
        <v>1.5221392211432803</v>
      </c>
      <c r="P9" s="2">
        <f t="shared" si="1"/>
        <v>1.6235447899890114</v>
      </c>
      <c r="Q9" s="2">
        <f t="shared" si="1"/>
        <v>1.724950358834743</v>
      </c>
      <c r="R9" s="2">
        <f t="shared" si="1"/>
        <v>1.8263559276804742</v>
      </c>
      <c r="S9" s="2">
        <f t="shared" si="1"/>
        <v>1.9277614965262053</v>
      </c>
      <c r="T9" s="2">
        <f t="shared" si="1"/>
        <v>2.0291670653719365</v>
      </c>
      <c r="U9" s="2">
        <f t="shared" si="1"/>
        <v>2.130572634217668</v>
      </c>
      <c r="V9" s="2">
        <f t="shared" si="1"/>
        <v>2.2319782030633992</v>
      </c>
      <c r="W9" s="2">
        <f t="shared" si="1"/>
        <v>2.3333837719091304</v>
      </c>
      <c r="X9" s="2">
        <f t="shared" si="1"/>
        <v>2.4347893407548615</v>
      </c>
      <c r="Y9" s="2">
        <f t="shared" si="1"/>
        <v>2.536194909600593</v>
      </c>
      <c r="Z9" s="2">
        <f t="shared" si="1"/>
        <v>2.6376004784463243</v>
      </c>
      <c r="AA9" s="2">
        <f aca="true" t="shared" si="4" ref="AA9:AI9">(AA$1/((2.71828182845904^(-10.73797+(2617.25/($A9+273.15))))*10))-1.013</f>
        <v>2.7390060472920554</v>
      </c>
      <c r="AB9" s="2">
        <f t="shared" si="4"/>
        <v>2.8404116161377866</v>
      </c>
      <c r="AC9" s="2">
        <f t="shared" si="4"/>
        <v>2.941817184983518</v>
      </c>
      <c r="AD9" s="2">
        <f t="shared" si="4"/>
        <v>3.043222753829249</v>
      </c>
      <c r="AE9" s="2">
        <f t="shared" si="4"/>
        <v>3.14462832267498</v>
      </c>
      <c r="AF9" s="2">
        <f t="shared" si="4"/>
        <v>3.2460338915207103</v>
      </c>
      <c r="AG9" s="2">
        <f t="shared" si="4"/>
        <v>3.3474394603664415</v>
      </c>
      <c r="AH9" s="2">
        <f t="shared" si="4"/>
        <v>3.4488450292121717</v>
      </c>
      <c r="AI9" s="2">
        <f t="shared" si="4"/>
        <v>3.550250598057903</v>
      </c>
    </row>
    <row r="10" spans="1:35" ht="11.25">
      <c r="A10" s="6">
        <f t="shared" si="3"/>
        <v>16</v>
      </c>
      <c r="B10" s="2">
        <f t="shared" si="2"/>
        <v>-1.013</v>
      </c>
      <c r="C10" s="2">
        <f t="shared" si="2"/>
        <v>-0.4729780221687432</v>
      </c>
      <c r="D10" s="2">
        <f t="shared" si="2"/>
        <v>0.06704395566251353</v>
      </c>
      <c r="E10" s="2">
        <f t="shared" si="2"/>
        <v>0.6070659334937702</v>
      </c>
      <c r="F10" s="2">
        <f t="shared" si="2"/>
        <v>0.7150703290600218</v>
      </c>
      <c r="G10" s="2">
        <f t="shared" si="2"/>
        <v>0.8230747246262733</v>
      </c>
      <c r="H10" s="2">
        <f t="shared" si="2"/>
        <v>0.9310791201925246</v>
      </c>
      <c r="I10" s="2">
        <f t="shared" si="2"/>
        <v>1.0390835157587759</v>
      </c>
      <c r="J10" s="2">
        <f t="shared" si="2"/>
        <v>1.1470879113250274</v>
      </c>
      <c r="K10" s="2">
        <f t="shared" si="2"/>
        <v>1.255092306891279</v>
      </c>
      <c r="L10" s="2">
        <f t="shared" si="2"/>
        <v>1.3630967024575305</v>
      </c>
      <c r="M10" s="2">
        <f t="shared" si="2"/>
        <v>1.471101098023782</v>
      </c>
      <c r="N10" s="2">
        <f t="shared" si="2"/>
        <v>1.5791054935900335</v>
      </c>
      <c r="O10" s="2">
        <f t="shared" si="2"/>
        <v>1.6871098891562846</v>
      </c>
      <c r="P10" s="2">
        <f t="shared" si="2"/>
        <v>1.795114284722536</v>
      </c>
      <c r="Q10" s="2">
        <f t="shared" si="2"/>
        <v>1.9031186802887876</v>
      </c>
      <c r="R10" s="2">
        <f aca="true" t="shared" si="5" ref="R10:AG26">(R$1/((2.71828182845904^(-10.73797+(2617.25/($A10+273.15))))*10))-1.013</f>
        <v>2.011123075855039</v>
      </c>
      <c r="S10" s="2">
        <f t="shared" si="5"/>
        <v>2.1191274714212907</v>
      </c>
      <c r="T10" s="2">
        <f t="shared" si="5"/>
        <v>2.227131866987542</v>
      </c>
      <c r="U10" s="2">
        <f t="shared" si="5"/>
        <v>2.3351362625537933</v>
      </c>
      <c r="V10" s="2">
        <f t="shared" si="5"/>
        <v>2.4431406581200448</v>
      </c>
      <c r="W10" s="2">
        <f t="shared" si="5"/>
        <v>2.5511450536862963</v>
      </c>
      <c r="X10" s="2">
        <f t="shared" si="5"/>
        <v>2.659149449252548</v>
      </c>
      <c r="Y10" s="2">
        <f t="shared" si="5"/>
        <v>2.7671538448187993</v>
      </c>
      <c r="Z10" s="2">
        <f t="shared" si="5"/>
        <v>2.8751582403850504</v>
      </c>
      <c r="AA10" s="2">
        <f t="shared" si="5"/>
        <v>2.983162635951302</v>
      </c>
      <c r="AB10" s="2">
        <f t="shared" si="5"/>
        <v>3.0911670315175535</v>
      </c>
      <c r="AC10" s="2">
        <f t="shared" si="5"/>
        <v>3.1991714270838045</v>
      </c>
      <c r="AD10" s="2">
        <f t="shared" si="5"/>
        <v>3.3071758226500556</v>
      </c>
      <c r="AE10" s="2">
        <f t="shared" si="5"/>
        <v>3.4151802182163067</v>
      </c>
      <c r="AF10" s="2">
        <f t="shared" si="5"/>
        <v>3.5231846137825578</v>
      </c>
      <c r="AG10" s="2">
        <f t="shared" si="5"/>
        <v>3.631189009348809</v>
      </c>
      <c r="AH10" s="2">
        <f aca="true" t="shared" si="6" ref="AH10:AI25">(AH$1/((2.71828182845904^(-10.73797+(2617.25/($A10+273.15))))*10))-1.013</f>
        <v>3.73919340491506</v>
      </c>
      <c r="AI10" s="2">
        <f t="shared" si="6"/>
        <v>3.847197800481311</v>
      </c>
    </row>
    <row r="11" spans="1:35" ht="11.25">
      <c r="A11" s="6">
        <f t="shared" si="3"/>
        <v>18</v>
      </c>
      <c r="B11" s="2">
        <f t="shared" si="2"/>
        <v>-1.013</v>
      </c>
      <c r="C11" s="2">
        <f t="shared" si="2"/>
        <v>-0.438334795267704</v>
      </c>
      <c r="D11" s="2">
        <f t="shared" si="2"/>
        <v>0.13633040946459185</v>
      </c>
      <c r="E11" s="2">
        <f t="shared" si="2"/>
        <v>0.7109956141968876</v>
      </c>
      <c r="F11" s="2">
        <f t="shared" si="2"/>
        <v>0.8259286551433469</v>
      </c>
      <c r="G11" s="2">
        <f t="shared" si="2"/>
        <v>0.9408616960898062</v>
      </c>
      <c r="H11" s="2">
        <f t="shared" si="2"/>
        <v>1.0557947370362655</v>
      </c>
      <c r="I11" s="2">
        <f t="shared" si="2"/>
        <v>1.1707277779827248</v>
      </c>
      <c r="J11" s="2">
        <f t="shared" si="2"/>
        <v>1.285660818929184</v>
      </c>
      <c r="K11" s="2">
        <f t="shared" si="2"/>
        <v>1.4005938598756433</v>
      </c>
      <c r="L11" s="2">
        <f t="shared" si="2"/>
        <v>1.5155269008221026</v>
      </c>
      <c r="M11" s="2">
        <f t="shared" si="2"/>
        <v>1.630459941768562</v>
      </c>
      <c r="N11" s="2">
        <f t="shared" si="2"/>
        <v>1.7453929827150212</v>
      </c>
      <c r="O11" s="2">
        <f t="shared" si="2"/>
        <v>1.8603260236614805</v>
      </c>
      <c r="P11" s="2">
        <f t="shared" si="2"/>
        <v>1.9752590646079398</v>
      </c>
      <c r="Q11" s="2">
        <f t="shared" si="2"/>
        <v>2.090192105554399</v>
      </c>
      <c r="R11" s="2">
        <f t="shared" si="5"/>
        <v>2.2051251465008583</v>
      </c>
      <c r="S11" s="2">
        <f t="shared" si="5"/>
        <v>2.3200581874473176</v>
      </c>
      <c r="T11" s="2">
        <f t="shared" si="5"/>
        <v>2.434991228393777</v>
      </c>
      <c r="U11" s="2">
        <f t="shared" si="5"/>
        <v>2.549924269340236</v>
      </c>
      <c r="V11" s="2">
        <f t="shared" si="5"/>
        <v>2.6648573102866955</v>
      </c>
      <c r="W11" s="2">
        <f t="shared" si="5"/>
        <v>2.7797903512331548</v>
      </c>
      <c r="X11" s="2">
        <f t="shared" si="5"/>
        <v>2.894723392179614</v>
      </c>
      <c r="Y11" s="2">
        <f t="shared" si="5"/>
        <v>3.0096564331260733</v>
      </c>
      <c r="Z11" s="2">
        <f t="shared" si="5"/>
        <v>3.1245894740725326</v>
      </c>
      <c r="AA11" s="2">
        <f t="shared" si="5"/>
        <v>3.239522515018992</v>
      </c>
      <c r="AB11" s="2">
        <f t="shared" si="5"/>
        <v>3.354455555965451</v>
      </c>
      <c r="AC11" s="2">
        <f t="shared" si="5"/>
        <v>3.4693885969119105</v>
      </c>
      <c r="AD11" s="2">
        <f t="shared" si="5"/>
        <v>3.584321637858369</v>
      </c>
      <c r="AE11" s="2">
        <f t="shared" si="5"/>
        <v>3.699254678804828</v>
      </c>
      <c r="AF11" s="2">
        <f t="shared" si="5"/>
        <v>3.8141877197512866</v>
      </c>
      <c r="AG11" s="2">
        <f t="shared" si="5"/>
        <v>3.929120760697745</v>
      </c>
      <c r="AH11" s="2">
        <f t="shared" si="6"/>
        <v>4.044053801644204</v>
      </c>
      <c r="AI11" s="2">
        <f t="shared" si="6"/>
        <v>4.158986842590663</v>
      </c>
    </row>
    <row r="12" spans="1:35" ht="11.25">
      <c r="A12" s="6">
        <f t="shared" si="3"/>
        <v>20</v>
      </c>
      <c r="B12" s="2">
        <f t="shared" si="2"/>
        <v>-1.013</v>
      </c>
      <c r="C12" s="2">
        <f t="shared" si="2"/>
        <v>-0.40198776124155156</v>
      </c>
      <c r="D12" s="2">
        <f t="shared" si="2"/>
        <v>0.2090244775168968</v>
      </c>
      <c r="E12" s="2">
        <f t="shared" si="2"/>
        <v>0.820036716275345</v>
      </c>
      <c r="F12" s="2">
        <f t="shared" si="2"/>
        <v>0.9422391640270349</v>
      </c>
      <c r="G12" s="2">
        <f t="shared" si="2"/>
        <v>1.0644416117787245</v>
      </c>
      <c r="H12" s="2">
        <f t="shared" si="2"/>
        <v>1.1866440595304146</v>
      </c>
      <c r="I12" s="2">
        <f t="shared" si="2"/>
        <v>1.3088465072821043</v>
      </c>
      <c r="J12" s="2">
        <f t="shared" si="2"/>
        <v>1.431048955033794</v>
      </c>
      <c r="K12" s="2">
        <f t="shared" si="2"/>
        <v>1.5532514027854836</v>
      </c>
      <c r="L12" s="2">
        <f t="shared" si="2"/>
        <v>1.6754538505371737</v>
      </c>
      <c r="M12" s="2">
        <f t="shared" si="2"/>
        <v>1.7976562982888633</v>
      </c>
      <c r="N12" s="2">
        <f t="shared" si="2"/>
        <v>1.919858746040553</v>
      </c>
      <c r="O12" s="2">
        <f t="shared" si="2"/>
        <v>2.042061193792243</v>
      </c>
      <c r="P12" s="2">
        <f t="shared" si="2"/>
        <v>2.1642636415439327</v>
      </c>
      <c r="Q12" s="2">
        <f t="shared" si="2"/>
        <v>2.2864660892956223</v>
      </c>
      <c r="R12" s="2">
        <f t="shared" si="5"/>
        <v>2.408668537047312</v>
      </c>
      <c r="S12" s="2">
        <f t="shared" si="5"/>
        <v>2.530870984799002</v>
      </c>
      <c r="T12" s="2">
        <f t="shared" si="5"/>
        <v>2.6530734325506917</v>
      </c>
      <c r="U12" s="2">
        <f t="shared" si="5"/>
        <v>2.7752758803023814</v>
      </c>
      <c r="V12" s="2">
        <f t="shared" si="5"/>
        <v>2.8974783280540715</v>
      </c>
      <c r="W12" s="2">
        <f t="shared" si="5"/>
        <v>3.019680775805761</v>
      </c>
      <c r="X12" s="2">
        <f t="shared" si="5"/>
        <v>3.1418832235574508</v>
      </c>
      <c r="Y12" s="2">
        <f t="shared" si="5"/>
        <v>3.2640856713091404</v>
      </c>
      <c r="Z12" s="2">
        <f t="shared" si="5"/>
        <v>3.38628811906083</v>
      </c>
      <c r="AA12" s="2">
        <f t="shared" si="5"/>
        <v>3.5084905668125197</v>
      </c>
      <c r="AB12" s="2">
        <f t="shared" si="5"/>
        <v>3.6306930145642102</v>
      </c>
      <c r="AC12" s="2">
        <f t="shared" si="5"/>
        <v>3.7528954623159</v>
      </c>
      <c r="AD12" s="2">
        <f t="shared" si="5"/>
        <v>3.8750979100675886</v>
      </c>
      <c r="AE12" s="2">
        <f t="shared" si="5"/>
        <v>3.9973003578192783</v>
      </c>
      <c r="AF12" s="2">
        <f t="shared" si="5"/>
        <v>4.119502805570967</v>
      </c>
      <c r="AG12" s="2">
        <f t="shared" si="5"/>
        <v>4.241705253322657</v>
      </c>
      <c r="AH12" s="2">
        <f t="shared" si="6"/>
        <v>4.3639077010743454</v>
      </c>
      <c r="AI12" s="2">
        <f t="shared" si="6"/>
        <v>4.486110148826035</v>
      </c>
    </row>
    <row r="13" spans="1:35" ht="11.25">
      <c r="A13" s="6">
        <f t="shared" si="3"/>
        <v>22</v>
      </c>
      <c r="B13" s="2">
        <f t="shared" si="2"/>
        <v>-1.013</v>
      </c>
      <c r="C13" s="2">
        <f t="shared" si="2"/>
        <v>-0.36388155838247527</v>
      </c>
      <c r="D13" s="2">
        <f t="shared" si="2"/>
        <v>0.28523688323504937</v>
      </c>
      <c r="E13" s="2">
        <f t="shared" si="2"/>
        <v>0.934355324852574</v>
      </c>
      <c r="F13" s="2">
        <f t="shared" si="2"/>
        <v>1.064179013176079</v>
      </c>
      <c r="G13" s="2">
        <f t="shared" si="2"/>
        <v>1.194002701499584</v>
      </c>
      <c r="H13" s="2">
        <f t="shared" si="2"/>
        <v>1.3238263898230893</v>
      </c>
      <c r="I13" s="2">
        <f t="shared" si="2"/>
        <v>1.4536500781465942</v>
      </c>
      <c r="J13" s="2">
        <f t="shared" si="2"/>
        <v>1.583473766470099</v>
      </c>
      <c r="K13" s="2">
        <f t="shared" si="2"/>
        <v>1.7132974547936044</v>
      </c>
      <c r="L13" s="2">
        <f t="shared" si="2"/>
        <v>1.8431211431171093</v>
      </c>
      <c r="M13" s="2">
        <f t="shared" si="2"/>
        <v>1.9729448314406146</v>
      </c>
      <c r="N13" s="2">
        <f t="shared" si="2"/>
        <v>2.1027685197641195</v>
      </c>
      <c r="O13" s="2">
        <f t="shared" si="2"/>
        <v>2.2325922080876244</v>
      </c>
      <c r="P13" s="2">
        <f t="shared" si="2"/>
        <v>2.3624158964111297</v>
      </c>
      <c r="Q13" s="2">
        <f t="shared" si="2"/>
        <v>2.4922395847346346</v>
      </c>
      <c r="R13" s="2">
        <f t="shared" si="5"/>
        <v>2.6220632730581395</v>
      </c>
      <c r="S13" s="2">
        <f t="shared" si="5"/>
        <v>2.751886961381645</v>
      </c>
      <c r="T13" s="2">
        <f t="shared" si="5"/>
        <v>2.8817106497051497</v>
      </c>
      <c r="U13" s="2">
        <f t="shared" si="5"/>
        <v>3.011534338028655</v>
      </c>
      <c r="V13" s="2">
        <f t="shared" si="5"/>
        <v>3.14135802635216</v>
      </c>
      <c r="W13" s="2">
        <f t="shared" si="5"/>
        <v>3.2711817146756648</v>
      </c>
      <c r="X13" s="2">
        <f t="shared" si="5"/>
        <v>3.4010054029991696</v>
      </c>
      <c r="Y13" s="2">
        <f t="shared" si="5"/>
        <v>3.5308290913226745</v>
      </c>
      <c r="Z13" s="2">
        <f t="shared" si="5"/>
        <v>3.6606527796461803</v>
      </c>
      <c r="AA13" s="2">
        <f t="shared" si="5"/>
        <v>3.790476467969685</v>
      </c>
      <c r="AB13" s="2">
        <f t="shared" si="5"/>
        <v>3.92030015629319</v>
      </c>
      <c r="AC13" s="2">
        <f t="shared" si="5"/>
        <v>4.050123844616695</v>
      </c>
      <c r="AD13" s="2">
        <f t="shared" si="5"/>
        <v>4.1799475329402</v>
      </c>
      <c r="AE13" s="2">
        <f t="shared" si="5"/>
        <v>4.309771221263704</v>
      </c>
      <c r="AF13" s="2">
        <f t="shared" si="5"/>
        <v>4.439594909587209</v>
      </c>
      <c r="AG13" s="2">
        <f t="shared" si="5"/>
        <v>4.569418597910713</v>
      </c>
      <c r="AH13" s="2">
        <f t="shared" si="6"/>
        <v>4.699242286234218</v>
      </c>
      <c r="AI13" s="2">
        <f t="shared" si="6"/>
        <v>4.829065974557722</v>
      </c>
    </row>
    <row r="14" spans="1:35" ht="11.25">
      <c r="A14" s="6">
        <f t="shared" si="3"/>
        <v>24</v>
      </c>
      <c r="B14" s="2">
        <f t="shared" si="2"/>
        <v>-1.013</v>
      </c>
      <c r="C14" s="2">
        <f t="shared" si="2"/>
        <v>-0.32396020406420256</v>
      </c>
      <c r="D14" s="2">
        <f t="shared" si="2"/>
        <v>0.3650795918715948</v>
      </c>
      <c r="E14" s="2">
        <f t="shared" si="2"/>
        <v>1.054119387807392</v>
      </c>
      <c r="F14" s="2">
        <f t="shared" si="2"/>
        <v>1.1919273469945515</v>
      </c>
      <c r="G14" s="2">
        <f t="shared" si="2"/>
        <v>1.329735306181711</v>
      </c>
      <c r="H14" s="2">
        <f t="shared" si="2"/>
        <v>1.467543265368871</v>
      </c>
      <c r="I14" s="2">
        <f t="shared" si="2"/>
        <v>1.6053512245560304</v>
      </c>
      <c r="J14" s="2">
        <f t="shared" si="2"/>
        <v>1.74315918374319</v>
      </c>
      <c r="K14" s="2">
        <f t="shared" si="2"/>
        <v>1.8809671429303494</v>
      </c>
      <c r="L14" s="2">
        <f t="shared" si="2"/>
        <v>2.0187751021175093</v>
      </c>
      <c r="M14" s="2">
        <f t="shared" si="2"/>
        <v>2.156583061304669</v>
      </c>
      <c r="N14" s="2">
        <f t="shared" si="2"/>
        <v>2.2943910204918283</v>
      </c>
      <c r="O14" s="2">
        <f t="shared" si="2"/>
        <v>2.432198979678988</v>
      </c>
      <c r="P14" s="2">
        <f t="shared" si="2"/>
        <v>2.5700069388661473</v>
      </c>
      <c r="Q14" s="2">
        <f t="shared" si="2"/>
        <v>2.707814898053307</v>
      </c>
      <c r="R14" s="2">
        <f t="shared" si="5"/>
        <v>2.8456228572404667</v>
      </c>
      <c r="S14" s="2">
        <f t="shared" si="5"/>
        <v>2.983430816427626</v>
      </c>
      <c r="T14" s="2">
        <f t="shared" si="5"/>
        <v>3.1212387756147857</v>
      </c>
      <c r="U14" s="2">
        <f t="shared" si="5"/>
        <v>3.259046734801945</v>
      </c>
      <c r="V14" s="2">
        <f t="shared" si="5"/>
        <v>3.3968546939891047</v>
      </c>
      <c r="W14" s="2">
        <f t="shared" si="5"/>
        <v>3.534662653176264</v>
      </c>
      <c r="X14" s="2">
        <f t="shared" si="5"/>
        <v>3.6724706123634245</v>
      </c>
      <c r="Y14" s="2">
        <f t="shared" si="5"/>
        <v>3.810278571550584</v>
      </c>
      <c r="Z14" s="2">
        <f t="shared" si="5"/>
        <v>3.9480865307377435</v>
      </c>
      <c r="AA14" s="2">
        <f t="shared" si="5"/>
        <v>4.085894489924903</v>
      </c>
      <c r="AB14" s="2">
        <f t="shared" si="5"/>
        <v>4.2237024491120625</v>
      </c>
      <c r="AC14" s="2">
        <f t="shared" si="5"/>
        <v>4.361510408299222</v>
      </c>
      <c r="AD14" s="2">
        <f t="shared" si="5"/>
        <v>4.499318367486381</v>
      </c>
      <c r="AE14" s="2">
        <f t="shared" si="5"/>
        <v>4.63712632667354</v>
      </c>
      <c r="AF14" s="2">
        <f t="shared" si="5"/>
        <v>4.774934285860699</v>
      </c>
      <c r="AG14" s="2">
        <f t="shared" si="5"/>
        <v>4.912742245047858</v>
      </c>
      <c r="AH14" s="2">
        <f t="shared" si="6"/>
        <v>5.050550204235017</v>
      </c>
      <c r="AI14" s="2">
        <f t="shared" si="6"/>
        <v>5.188358163422176</v>
      </c>
    </row>
    <row r="15" spans="1:35" ht="11.25">
      <c r="A15" s="6">
        <f t="shared" si="3"/>
        <v>26</v>
      </c>
      <c r="B15" s="2">
        <f t="shared" si="2"/>
        <v>-1.013</v>
      </c>
      <c r="C15" s="2">
        <f t="shared" si="2"/>
        <v>-0.28216712208426165</v>
      </c>
      <c r="D15" s="2">
        <f t="shared" si="2"/>
        <v>0.4486657558314766</v>
      </c>
      <c r="E15" s="2">
        <f t="shared" si="2"/>
        <v>1.1794986337472149</v>
      </c>
      <c r="F15" s="2">
        <f t="shared" si="2"/>
        <v>1.3256652093303627</v>
      </c>
      <c r="G15" s="2">
        <f t="shared" si="2"/>
        <v>1.4718317849135105</v>
      </c>
      <c r="H15" s="2">
        <f t="shared" si="2"/>
        <v>1.6179983604966583</v>
      </c>
      <c r="I15" s="2">
        <f t="shared" si="2"/>
        <v>1.7641649360798057</v>
      </c>
      <c r="J15" s="2">
        <f t="shared" si="2"/>
        <v>1.9103315116629536</v>
      </c>
      <c r="K15" s="2">
        <f t="shared" si="2"/>
        <v>2.0564980872461014</v>
      </c>
      <c r="L15" s="2">
        <f t="shared" si="2"/>
        <v>2.202664662829249</v>
      </c>
      <c r="M15" s="2">
        <f t="shared" si="2"/>
        <v>2.348831238412397</v>
      </c>
      <c r="N15" s="2">
        <f t="shared" si="2"/>
        <v>2.494997813995545</v>
      </c>
      <c r="O15" s="2">
        <f t="shared" si="2"/>
        <v>2.6411643895786927</v>
      </c>
      <c r="P15" s="2">
        <f t="shared" si="2"/>
        <v>2.7873309651618405</v>
      </c>
      <c r="Q15" s="2">
        <f t="shared" si="2"/>
        <v>2.9334975407449884</v>
      </c>
      <c r="R15" s="2">
        <f t="shared" si="5"/>
        <v>3.0796641163281357</v>
      </c>
      <c r="S15" s="2">
        <f t="shared" si="5"/>
        <v>3.225830691911284</v>
      </c>
      <c r="T15" s="2">
        <f t="shared" si="5"/>
        <v>3.3719972674944314</v>
      </c>
      <c r="U15" s="2">
        <f t="shared" si="5"/>
        <v>3.5181638430775797</v>
      </c>
      <c r="V15" s="2">
        <f t="shared" si="5"/>
        <v>3.664330418660727</v>
      </c>
      <c r="W15" s="2">
        <f t="shared" si="5"/>
        <v>3.8104969942438744</v>
      </c>
      <c r="X15" s="2">
        <f t="shared" si="5"/>
        <v>3.9566635698270227</v>
      </c>
      <c r="Y15" s="2">
        <f t="shared" si="5"/>
        <v>4.10283014541017</v>
      </c>
      <c r="Z15" s="2">
        <f t="shared" si="5"/>
        <v>4.248996720993318</v>
      </c>
      <c r="AA15" s="2">
        <f t="shared" si="5"/>
        <v>4.395163296576466</v>
      </c>
      <c r="AB15" s="2">
        <f t="shared" si="5"/>
        <v>4.541329872159614</v>
      </c>
      <c r="AC15" s="2">
        <f t="shared" si="5"/>
        <v>4.687496447742761</v>
      </c>
      <c r="AD15" s="2">
        <f t="shared" si="5"/>
        <v>4.833663023325909</v>
      </c>
      <c r="AE15" s="2">
        <f t="shared" si="5"/>
        <v>4.979829598909056</v>
      </c>
      <c r="AF15" s="2">
        <f t="shared" si="5"/>
        <v>5.125996174492203</v>
      </c>
      <c r="AG15" s="2">
        <f t="shared" si="5"/>
        <v>5.27216275007535</v>
      </c>
      <c r="AH15" s="2">
        <f t="shared" si="6"/>
        <v>5.4183293256584975</v>
      </c>
      <c r="AI15" s="2">
        <f t="shared" si="6"/>
        <v>5.564495901241644</v>
      </c>
    </row>
    <row r="16" spans="1:35" ht="11.25">
      <c r="A16" s="6">
        <f t="shared" si="3"/>
        <v>28</v>
      </c>
      <c r="B16" s="2">
        <f t="shared" si="2"/>
        <v>-1.013</v>
      </c>
      <c r="C16" s="2">
        <f t="shared" si="2"/>
        <v>-0.23844517034042556</v>
      </c>
      <c r="D16" s="2">
        <f t="shared" si="2"/>
        <v>0.5361096593191488</v>
      </c>
      <c r="E16" s="2">
        <f t="shared" si="2"/>
        <v>1.310664488978723</v>
      </c>
      <c r="F16" s="2">
        <f t="shared" si="2"/>
        <v>1.465575454910638</v>
      </c>
      <c r="G16" s="2">
        <f t="shared" si="2"/>
        <v>1.620486420842553</v>
      </c>
      <c r="H16" s="2">
        <f t="shared" si="2"/>
        <v>1.7753973867744683</v>
      </c>
      <c r="I16" s="2">
        <f t="shared" si="2"/>
        <v>1.9303083527063833</v>
      </c>
      <c r="J16" s="2">
        <f t="shared" si="2"/>
        <v>2.0852193186382983</v>
      </c>
      <c r="K16" s="2">
        <f t="shared" si="2"/>
        <v>2.2401302845702133</v>
      </c>
      <c r="L16" s="2">
        <f t="shared" si="2"/>
        <v>2.3950412505021283</v>
      </c>
      <c r="M16" s="2">
        <f t="shared" si="2"/>
        <v>2.5499522164340434</v>
      </c>
      <c r="N16" s="2">
        <f t="shared" si="2"/>
        <v>2.7048631823659584</v>
      </c>
      <c r="O16" s="2">
        <f t="shared" si="2"/>
        <v>2.8597741482978734</v>
      </c>
      <c r="P16" s="2">
        <f t="shared" si="2"/>
        <v>3.0146851142297884</v>
      </c>
      <c r="Q16" s="2">
        <f t="shared" si="2"/>
        <v>3.1695960801617034</v>
      </c>
      <c r="R16" s="2">
        <f t="shared" si="5"/>
        <v>3.3245070460936184</v>
      </c>
      <c r="S16" s="2">
        <f t="shared" si="5"/>
        <v>3.4794180120255334</v>
      </c>
      <c r="T16" s="2">
        <f t="shared" si="5"/>
        <v>3.6343289779574484</v>
      </c>
      <c r="U16" s="2">
        <f t="shared" si="5"/>
        <v>3.7892399438893634</v>
      </c>
      <c r="V16" s="2">
        <f t="shared" si="5"/>
        <v>3.9441509098212784</v>
      </c>
      <c r="W16" s="2">
        <f t="shared" si="5"/>
        <v>4.099061875753193</v>
      </c>
      <c r="X16" s="2">
        <f t="shared" si="5"/>
        <v>4.253972841685108</v>
      </c>
      <c r="Y16" s="2">
        <f t="shared" si="5"/>
        <v>4.408883807617023</v>
      </c>
      <c r="Z16" s="2">
        <f t="shared" si="5"/>
        <v>4.563794773548938</v>
      </c>
      <c r="AA16" s="2">
        <f t="shared" si="5"/>
        <v>4.718705739480853</v>
      </c>
      <c r="AB16" s="2">
        <f t="shared" si="5"/>
        <v>4.873616705412768</v>
      </c>
      <c r="AC16" s="2">
        <f t="shared" si="5"/>
        <v>5.028527671344683</v>
      </c>
      <c r="AD16" s="2">
        <f t="shared" si="5"/>
        <v>5.1834386372765975</v>
      </c>
      <c r="AE16" s="2">
        <f t="shared" si="5"/>
        <v>5.338349603208512</v>
      </c>
      <c r="AF16" s="2">
        <f t="shared" si="5"/>
        <v>5.493260569140427</v>
      </c>
      <c r="AG16" s="2">
        <f t="shared" si="5"/>
        <v>5.648171535072341</v>
      </c>
      <c r="AH16" s="2">
        <f t="shared" si="6"/>
        <v>5.803082501004255</v>
      </c>
      <c r="AI16" s="2">
        <f t="shared" si="6"/>
        <v>5.957993466936169</v>
      </c>
    </row>
    <row r="17" spans="1:35" ht="11.25">
      <c r="A17" s="6">
        <f t="shared" si="3"/>
        <v>30</v>
      </c>
      <c r="B17" s="2">
        <f t="shared" si="2"/>
        <v>-1.013</v>
      </c>
      <c r="C17" s="2">
        <f t="shared" si="2"/>
        <v>-0.1927366687968053</v>
      </c>
      <c r="D17" s="2">
        <f t="shared" si="2"/>
        <v>0.6275266624063893</v>
      </c>
      <c r="E17" s="2">
        <f t="shared" si="2"/>
        <v>1.4477899936095837</v>
      </c>
      <c r="F17" s="2">
        <f t="shared" si="2"/>
        <v>1.6118426598502227</v>
      </c>
      <c r="G17" s="2">
        <f t="shared" si="2"/>
        <v>1.775895326090862</v>
      </c>
      <c r="H17" s="2">
        <f t="shared" si="2"/>
        <v>1.939947992331501</v>
      </c>
      <c r="I17" s="2">
        <f t="shared" si="2"/>
        <v>2.10400065857214</v>
      </c>
      <c r="J17" s="2">
        <f t="shared" si="2"/>
        <v>2.268053324812779</v>
      </c>
      <c r="K17" s="2">
        <f t="shared" si="2"/>
        <v>2.4321059910534184</v>
      </c>
      <c r="L17" s="2">
        <f t="shared" si="2"/>
        <v>2.5961586572940574</v>
      </c>
      <c r="M17" s="2">
        <f t="shared" si="2"/>
        <v>2.7602113235346963</v>
      </c>
      <c r="N17" s="2">
        <f t="shared" si="2"/>
        <v>2.9242639897753353</v>
      </c>
      <c r="O17" s="2">
        <f t="shared" si="2"/>
        <v>3.0883166560159747</v>
      </c>
      <c r="P17" s="2">
        <f t="shared" si="2"/>
        <v>3.2523693222566132</v>
      </c>
      <c r="Q17" s="2">
        <f t="shared" si="2"/>
        <v>3.4164219884972526</v>
      </c>
      <c r="R17" s="2">
        <f t="shared" si="5"/>
        <v>3.580474654737891</v>
      </c>
      <c r="S17" s="2">
        <f t="shared" si="5"/>
        <v>3.7445273209785306</v>
      </c>
      <c r="T17" s="2">
        <f t="shared" si="5"/>
        <v>3.90857998721917</v>
      </c>
      <c r="U17" s="2">
        <f t="shared" si="5"/>
        <v>4.0726326534598085</v>
      </c>
      <c r="V17" s="2">
        <f t="shared" si="5"/>
        <v>4.236685319700448</v>
      </c>
      <c r="W17" s="2">
        <f t="shared" si="5"/>
        <v>4.400737985941087</v>
      </c>
      <c r="X17" s="2">
        <f t="shared" si="5"/>
        <v>4.564790652181726</v>
      </c>
      <c r="Y17" s="2">
        <f t="shared" si="5"/>
        <v>4.728843318422365</v>
      </c>
      <c r="Z17" s="2">
        <f t="shared" si="5"/>
        <v>4.892895984663004</v>
      </c>
      <c r="AA17" s="2">
        <f t="shared" si="5"/>
        <v>5.056948650903643</v>
      </c>
      <c r="AB17" s="2">
        <f t="shared" si="5"/>
        <v>5.221001317144283</v>
      </c>
      <c r="AC17" s="2">
        <f t="shared" si="5"/>
        <v>5.385053983384921</v>
      </c>
      <c r="AD17" s="2">
        <f t="shared" si="5"/>
        <v>5.54910664962556</v>
      </c>
      <c r="AE17" s="2">
        <f t="shared" si="5"/>
        <v>5.713159315866198</v>
      </c>
      <c r="AF17" s="2">
        <f t="shared" si="5"/>
        <v>5.877211982106837</v>
      </c>
      <c r="AG17" s="2">
        <f t="shared" si="5"/>
        <v>6.041264648347474</v>
      </c>
      <c r="AH17" s="2">
        <f t="shared" si="6"/>
        <v>6.205317314588113</v>
      </c>
      <c r="AI17" s="2">
        <f t="shared" si="6"/>
        <v>6.369369980828751</v>
      </c>
    </row>
    <row r="18" spans="1:35" ht="11.25">
      <c r="A18" s="6">
        <f t="shared" si="3"/>
        <v>32</v>
      </c>
      <c r="B18" s="2">
        <f t="shared" si="2"/>
        <v>-1.013</v>
      </c>
      <c r="C18" s="2">
        <f t="shared" si="2"/>
        <v>-0.14498342769606032</v>
      </c>
      <c r="D18" s="2">
        <f t="shared" si="2"/>
        <v>0.7230331446078793</v>
      </c>
      <c r="E18" s="2">
        <f t="shared" si="2"/>
        <v>1.5910497169118187</v>
      </c>
      <c r="F18" s="2">
        <f t="shared" si="2"/>
        <v>1.7646530313726068</v>
      </c>
      <c r="G18" s="2">
        <f t="shared" si="2"/>
        <v>1.9382563458333952</v>
      </c>
      <c r="H18" s="2">
        <f t="shared" si="2"/>
        <v>2.1118596602941833</v>
      </c>
      <c r="I18" s="2">
        <f t="shared" si="2"/>
        <v>2.2854629747549713</v>
      </c>
      <c r="J18" s="2">
        <f t="shared" si="2"/>
        <v>2.4590662892157593</v>
      </c>
      <c r="K18" s="2">
        <f t="shared" si="2"/>
        <v>2.6326696036765473</v>
      </c>
      <c r="L18" s="2">
        <f t="shared" si="2"/>
        <v>2.8062729181373354</v>
      </c>
      <c r="M18" s="2">
        <f t="shared" si="2"/>
        <v>2.9798762325981234</v>
      </c>
      <c r="N18" s="2">
        <f t="shared" si="2"/>
        <v>3.153479547058912</v>
      </c>
      <c r="O18" s="2">
        <f t="shared" si="2"/>
        <v>3.3270828615197</v>
      </c>
      <c r="P18" s="2">
        <f t="shared" si="2"/>
        <v>3.500686175980488</v>
      </c>
      <c r="Q18" s="2">
        <f t="shared" si="2"/>
        <v>3.674289490441276</v>
      </c>
      <c r="R18" s="2">
        <f t="shared" si="5"/>
        <v>3.847892804902064</v>
      </c>
      <c r="S18" s="2">
        <f t="shared" si="5"/>
        <v>4.021496119362852</v>
      </c>
      <c r="T18" s="2">
        <f t="shared" si="5"/>
        <v>4.19509943382364</v>
      </c>
      <c r="U18" s="2">
        <f t="shared" si="5"/>
        <v>4.368702748284428</v>
      </c>
      <c r="V18" s="2">
        <f t="shared" si="5"/>
        <v>4.542306062745216</v>
      </c>
      <c r="W18" s="2">
        <f t="shared" si="5"/>
        <v>4.715909377206004</v>
      </c>
      <c r="X18" s="2">
        <f t="shared" si="5"/>
        <v>4.889512691666792</v>
      </c>
      <c r="Y18" s="2">
        <f t="shared" si="5"/>
        <v>5.06311600612758</v>
      </c>
      <c r="Z18" s="2">
        <f t="shared" si="5"/>
        <v>5.236719320588368</v>
      </c>
      <c r="AA18" s="2">
        <f t="shared" si="5"/>
        <v>5.410322635049156</v>
      </c>
      <c r="AB18" s="2">
        <f t="shared" si="5"/>
        <v>5.583925949509944</v>
      </c>
      <c r="AC18" s="2">
        <f t="shared" si="5"/>
        <v>5.757529263970732</v>
      </c>
      <c r="AD18" s="2">
        <f t="shared" si="5"/>
        <v>5.93113257843152</v>
      </c>
      <c r="AE18" s="2">
        <f t="shared" si="5"/>
        <v>6.1047358928923074</v>
      </c>
      <c r="AF18" s="2">
        <f t="shared" si="5"/>
        <v>6.278339207353095</v>
      </c>
      <c r="AG18" s="2">
        <f t="shared" si="5"/>
        <v>6.451942521813882</v>
      </c>
      <c r="AH18" s="2">
        <f t="shared" si="6"/>
        <v>6.625545836274669</v>
      </c>
      <c r="AI18" s="2">
        <f t="shared" si="6"/>
        <v>6.799149150735456</v>
      </c>
    </row>
    <row r="19" spans="1:35" ht="11.25">
      <c r="A19" s="6">
        <f t="shared" si="3"/>
        <v>34</v>
      </c>
      <c r="B19" s="2">
        <f t="shared" si="2"/>
        <v>-1.013</v>
      </c>
      <c r="C19" s="2">
        <f t="shared" si="2"/>
        <v>-0.09512677597526742</v>
      </c>
      <c r="D19" s="2">
        <f t="shared" si="2"/>
        <v>0.8227464480494651</v>
      </c>
      <c r="E19" s="2">
        <f t="shared" si="2"/>
        <v>1.7406196720741978</v>
      </c>
      <c r="F19" s="2">
        <f t="shared" si="2"/>
        <v>1.9241943168791442</v>
      </c>
      <c r="G19" s="2">
        <f t="shared" si="2"/>
        <v>2.107768961684091</v>
      </c>
      <c r="H19" s="2">
        <f t="shared" si="2"/>
        <v>2.2913436064890376</v>
      </c>
      <c r="I19" s="2">
        <f t="shared" si="2"/>
        <v>2.474918251293984</v>
      </c>
      <c r="J19" s="2">
        <f t="shared" si="2"/>
        <v>2.658492896098931</v>
      </c>
      <c r="K19" s="2">
        <f t="shared" si="2"/>
        <v>2.8420675409038774</v>
      </c>
      <c r="L19" s="2">
        <f t="shared" si="2"/>
        <v>3.025642185708824</v>
      </c>
      <c r="M19" s="2">
        <f t="shared" si="2"/>
        <v>3.209216830513771</v>
      </c>
      <c r="N19" s="2">
        <f t="shared" si="2"/>
        <v>3.3927914753187176</v>
      </c>
      <c r="O19" s="2">
        <f t="shared" si="2"/>
        <v>3.576366120123664</v>
      </c>
      <c r="P19" s="2">
        <f t="shared" si="2"/>
        <v>3.7599407649286105</v>
      </c>
      <c r="Q19" s="2">
        <f t="shared" si="2"/>
        <v>3.943515409733558</v>
      </c>
      <c r="R19" s="2">
        <f t="shared" si="5"/>
        <v>4.127090054538504</v>
      </c>
      <c r="S19" s="2">
        <f t="shared" si="5"/>
        <v>4.310664699343451</v>
      </c>
      <c r="T19" s="2">
        <f t="shared" si="5"/>
        <v>4.494239344148397</v>
      </c>
      <c r="U19" s="2">
        <f t="shared" si="5"/>
        <v>4.6778139889533445</v>
      </c>
      <c r="V19" s="2">
        <f t="shared" si="5"/>
        <v>4.861388633758291</v>
      </c>
      <c r="W19" s="2">
        <f t="shared" si="5"/>
        <v>5.0449632785632375</v>
      </c>
      <c r="X19" s="2">
        <f t="shared" si="5"/>
        <v>5.228537923368184</v>
      </c>
      <c r="Y19" s="2">
        <f t="shared" si="5"/>
        <v>5.412112568173131</v>
      </c>
      <c r="Z19" s="2">
        <f t="shared" si="5"/>
        <v>5.595687212978078</v>
      </c>
      <c r="AA19" s="2">
        <f t="shared" si="5"/>
        <v>5.779261857783024</v>
      </c>
      <c r="AB19" s="2">
        <f t="shared" si="5"/>
        <v>5.962836502587971</v>
      </c>
      <c r="AC19" s="2">
        <f t="shared" si="5"/>
        <v>6.146411147392917</v>
      </c>
      <c r="AD19" s="2">
        <f t="shared" si="5"/>
        <v>6.3299857921978635</v>
      </c>
      <c r="AE19" s="2">
        <f t="shared" si="5"/>
        <v>6.513560437002809</v>
      </c>
      <c r="AF19" s="2">
        <f t="shared" si="5"/>
        <v>6.697135081807755</v>
      </c>
      <c r="AG19" s="2">
        <f t="shared" si="5"/>
        <v>6.880709726612701</v>
      </c>
      <c r="AH19" s="2">
        <f t="shared" si="6"/>
        <v>7.0642843714176475</v>
      </c>
      <c r="AI19" s="2">
        <f t="shared" si="6"/>
        <v>7.247859016222593</v>
      </c>
    </row>
    <row r="20" spans="1:35" ht="11.25">
      <c r="A20" s="6">
        <f t="shared" si="3"/>
        <v>36</v>
      </c>
      <c r="B20" s="2">
        <f t="shared" si="2"/>
        <v>-1.013</v>
      </c>
      <c r="C20" s="2">
        <f t="shared" si="2"/>
        <v>-0.04310758984404517</v>
      </c>
      <c r="D20" s="2">
        <f t="shared" si="2"/>
        <v>0.9267848203119096</v>
      </c>
      <c r="E20" s="2">
        <f t="shared" si="2"/>
        <v>1.8966772304678643</v>
      </c>
      <c r="F20" s="2">
        <f t="shared" si="2"/>
        <v>2.0906557124990552</v>
      </c>
      <c r="G20" s="2">
        <f t="shared" si="2"/>
        <v>2.2846341945302466</v>
      </c>
      <c r="H20" s="2">
        <f t="shared" si="2"/>
        <v>2.4786126765614376</v>
      </c>
      <c r="I20" s="2">
        <f t="shared" si="2"/>
        <v>2.672591158592629</v>
      </c>
      <c r="J20" s="2">
        <f t="shared" si="2"/>
        <v>2.86656964062382</v>
      </c>
      <c r="K20" s="2">
        <f t="shared" si="2"/>
        <v>3.0605481226550113</v>
      </c>
      <c r="L20" s="2">
        <f t="shared" si="2"/>
        <v>3.254526604686202</v>
      </c>
      <c r="M20" s="2">
        <f t="shared" si="2"/>
        <v>3.448505086717393</v>
      </c>
      <c r="N20" s="2">
        <f t="shared" si="2"/>
        <v>3.6424835687485846</v>
      </c>
      <c r="O20" s="2">
        <f t="shared" si="2"/>
        <v>3.836462050779775</v>
      </c>
      <c r="P20" s="2">
        <f t="shared" si="2"/>
        <v>4.0304405328109665</v>
      </c>
      <c r="Q20" s="2">
        <f t="shared" si="2"/>
        <v>4.224419014842158</v>
      </c>
      <c r="R20" s="2">
        <f t="shared" si="5"/>
        <v>4.418397496873349</v>
      </c>
      <c r="S20" s="2">
        <f t="shared" si="5"/>
        <v>4.61237597890454</v>
      </c>
      <c r="T20" s="2">
        <f t="shared" si="5"/>
        <v>4.806354460935731</v>
      </c>
      <c r="U20" s="2">
        <f t="shared" si="5"/>
        <v>5.0003329429669225</v>
      </c>
      <c r="V20" s="2">
        <f t="shared" si="5"/>
        <v>5.194311424998113</v>
      </c>
      <c r="W20" s="2">
        <f t="shared" si="5"/>
        <v>5.388289907029304</v>
      </c>
      <c r="X20" s="2">
        <f t="shared" si="5"/>
        <v>5.582268389060496</v>
      </c>
      <c r="Y20" s="2">
        <f t="shared" si="5"/>
        <v>5.776246871091686</v>
      </c>
      <c r="Z20" s="2">
        <f t="shared" si="5"/>
        <v>5.970225353122878</v>
      </c>
      <c r="AA20" s="2">
        <f t="shared" si="5"/>
        <v>6.164203835154069</v>
      </c>
      <c r="AB20" s="2">
        <f t="shared" si="5"/>
        <v>6.35818231718526</v>
      </c>
      <c r="AC20" s="2">
        <f t="shared" si="5"/>
        <v>6.552160799216451</v>
      </c>
      <c r="AD20" s="2">
        <f t="shared" si="5"/>
        <v>6.7461392812476415</v>
      </c>
      <c r="AE20" s="2">
        <f t="shared" si="5"/>
        <v>6.940117763278832</v>
      </c>
      <c r="AF20" s="2">
        <f t="shared" si="5"/>
        <v>7.1340962453100225</v>
      </c>
      <c r="AG20" s="2">
        <f t="shared" si="5"/>
        <v>7.328074727341212</v>
      </c>
      <c r="AH20" s="2">
        <f t="shared" si="6"/>
        <v>7.522053209372402</v>
      </c>
      <c r="AI20" s="2">
        <f t="shared" si="6"/>
        <v>7.716031691403593</v>
      </c>
    </row>
    <row r="21" spans="1:35" ht="11.25">
      <c r="A21" s="6">
        <f aca="true" t="shared" si="7" ref="A21:A27">A20+2</f>
        <v>38</v>
      </c>
      <c r="B21" s="2">
        <f t="shared" si="2"/>
        <v>-1.013</v>
      </c>
      <c r="C21" s="2">
        <f t="shared" si="2"/>
        <v>0.011133678515298673</v>
      </c>
      <c r="D21" s="2">
        <f t="shared" si="2"/>
        <v>1.0352673570305972</v>
      </c>
      <c r="E21" s="2">
        <f t="shared" si="2"/>
        <v>2.0594010355458954</v>
      </c>
      <c r="F21" s="2">
        <f t="shared" si="2"/>
        <v>2.2642277712489554</v>
      </c>
      <c r="G21" s="2">
        <f t="shared" si="2"/>
        <v>2.4690545069520153</v>
      </c>
      <c r="H21" s="2">
        <f t="shared" si="2"/>
        <v>2.6738812426550753</v>
      </c>
      <c r="I21" s="2">
        <f t="shared" si="2"/>
        <v>2.878707978358135</v>
      </c>
      <c r="J21" s="2">
        <f t="shared" si="2"/>
        <v>3.0835347140611953</v>
      </c>
      <c r="K21" s="2">
        <f t="shared" si="2"/>
        <v>3.2883614497642553</v>
      </c>
      <c r="L21" s="2">
        <f t="shared" si="2"/>
        <v>3.4931881854673144</v>
      </c>
      <c r="M21" s="2">
        <f t="shared" si="2"/>
        <v>3.6980149211703743</v>
      </c>
      <c r="N21" s="2">
        <f t="shared" si="2"/>
        <v>3.9028416568734343</v>
      </c>
      <c r="O21" s="2">
        <f t="shared" si="2"/>
        <v>4.107668392576494</v>
      </c>
      <c r="P21" s="2">
        <f t="shared" si="2"/>
        <v>4.312495128279554</v>
      </c>
      <c r="Q21" s="2">
        <f t="shared" si="2"/>
        <v>4.517321863982614</v>
      </c>
      <c r="R21" s="2">
        <f t="shared" si="5"/>
        <v>4.722148599685674</v>
      </c>
      <c r="S21" s="2">
        <f t="shared" si="5"/>
        <v>4.926975335388734</v>
      </c>
      <c r="T21" s="2">
        <f t="shared" si="5"/>
        <v>5.131802071091793</v>
      </c>
      <c r="U21" s="2">
        <f t="shared" si="5"/>
        <v>5.336628806794853</v>
      </c>
      <c r="V21" s="2">
        <f t="shared" si="5"/>
        <v>5.541455542497913</v>
      </c>
      <c r="W21" s="2">
        <f t="shared" si="5"/>
        <v>5.746282278200973</v>
      </c>
      <c r="X21" s="2">
        <f t="shared" si="5"/>
        <v>5.951109013904033</v>
      </c>
      <c r="Y21" s="2">
        <f t="shared" si="5"/>
        <v>6.155935749607093</v>
      </c>
      <c r="Z21" s="2">
        <f t="shared" si="5"/>
        <v>6.360762485310153</v>
      </c>
      <c r="AA21" s="2">
        <f t="shared" si="5"/>
        <v>6.565589221013213</v>
      </c>
      <c r="AB21" s="2">
        <f t="shared" si="5"/>
        <v>6.770415956716273</v>
      </c>
      <c r="AC21" s="2">
        <f t="shared" si="5"/>
        <v>6.975242692419332</v>
      </c>
      <c r="AD21" s="2">
        <f t="shared" si="5"/>
        <v>7.180069428122392</v>
      </c>
      <c r="AE21" s="2">
        <f t="shared" si="5"/>
        <v>7.38489616382545</v>
      </c>
      <c r="AF21" s="2">
        <f t="shared" si="5"/>
        <v>7.58972289952851</v>
      </c>
      <c r="AG21" s="2">
        <f t="shared" si="5"/>
        <v>7.794549635231569</v>
      </c>
      <c r="AH21" s="2">
        <f t="shared" si="6"/>
        <v>7.999376370934627</v>
      </c>
      <c r="AI21" s="2">
        <f t="shared" si="6"/>
        <v>8.204203106637687</v>
      </c>
    </row>
    <row r="22" spans="1:35" ht="11.25">
      <c r="A22" s="6">
        <f t="shared" si="7"/>
        <v>40</v>
      </c>
      <c r="B22" s="2">
        <f t="shared" si="2"/>
        <v>-1.013</v>
      </c>
      <c r="C22" s="2">
        <f t="shared" si="2"/>
        <v>0.06765697216462185</v>
      </c>
      <c r="D22" s="2">
        <f t="shared" si="2"/>
        <v>1.1483139443292436</v>
      </c>
      <c r="E22" s="2">
        <f t="shared" si="2"/>
        <v>2.228970916493865</v>
      </c>
      <c r="F22" s="2">
        <f t="shared" si="2"/>
        <v>2.44510231092679</v>
      </c>
      <c r="G22" s="2">
        <f t="shared" si="2"/>
        <v>2.6612337053597144</v>
      </c>
      <c r="H22" s="2">
        <f t="shared" si="2"/>
        <v>2.8773650997926388</v>
      </c>
      <c r="I22" s="2">
        <f t="shared" si="2"/>
        <v>3.0934964942255636</v>
      </c>
      <c r="J22" s="2">
        <f t="shared" si="2"/>
        <v>3.309627888658488</v>
      </c>
      <c r="K22" s="2">
        <f t="shared" si="2"/>
        <v>3.5257592830914124</v>
      </c>
      <c r="L22" s="2">
        <f t="shared" si="2"/>
        <v>3.741890677524337</v>
      </c>
      <c r="M22" s="2">
        <f t="shared" si="2"/>
        <v>3.958022071957261</v>
      </c>
      <c r="N22" s="2">
        <f t="shared" si="2"/>
        <v>4.1741534663901865</v>
      </c>
      <c r="O22" s="2">
        <f t="shared" si="2"/>
        <v>4.390284860823111</v>
      </c>
      <c r="P22" s="2">
        <f t="shared" si="2"/>
        <v>4.606416255256035</v>
      </c>
      <c r="Q22" s="2">
        <f t="shared" si="2"/>
        <v>4.82254764968896</v>
      </c>
      <c r="R22" s="2">
        <f t="shared" si="5"/>
        <v>5.038679044121884</v>
      </c>
      <c r="S22" s="2">
        <f t="shared" si="5"/>
        <v>5.2548104385548084</v>
      </c>
      <c r="T22" s="2">
        <f t="shared" si="5"/>
        <v>5.470941832987734</v>
      </c>
      <c r="U22" s="2">
        <f t="shared" si="5"/>
        <v>5.687073227420658</v>
      </c>
      <c r="V22" s="2">
        <f t="shared" si="5"/>
        <v>5.9032046218535825</v>
      </c>
      <c r="W22" s="2">
        <f t="shared" si="5"/>
        <v>6.119336016286507</v>
      </c>
      <c r="X22" s="2">
        <f t="shared" si="5"/>
        <v>6.335467410719431</v>
      </c>
      <c r="Y22" s="2">
        <f t="shared" si="5"/>
        <v>6.551598805152356</v>
      </c>
      <c r="Z22" s="2">
        <f t="shared" si="5"/>
        <v>6.767730199585281</v>
      </c>
      <c r="AA22" s="2">
        <f t="shared" si="5"/>
        <v>6.983861594018205</v>
      </c>
      <c r="AB22" s="2">
        <f t="shared" si="5"/>
        <v>7.199992988451129</v>
      </c>
      <c r="AC22" s="2">
        <f t="shared" si="5"/>
        <v>7.416124382884053</v>
      </c>
      <c r="AD22" s="2">
        <f t="shared" si="5"/>
        <v>7.632255777316978</v>
      </c>
      <c r="AE22" s="2">
        <f t="shared" si="5"/>
        <v>7.848387171749902</v>
      </c>
      <c r="AF22" s="2">
        <f t="shared" si="5"/>
        <v>8.064518566182825</v>
      </c>
      <c r="AG22" s="2">
        <f t="shared" si="5"/>
        <v>8.280649960615749</v>
      </c>
      <c r="AH22" s="2">
        <f t="shared" si="6"/>
        <v>8.496781355048672</v>
      </c>
      <c r="AI22" s="2">
        <f t="shared" si="6"/>
        <v>8.712912749481596</v>
      </c>
    </row>
    <row r="23" spans="1:35" ht="11.25">
      <c r="A23" s="6">
        <f t="shared" si="7"/>
        <v>42</v>
      </c>
      <c r="B23" s="2">
        <f t="shared" si="2"/>
        <v>-1.013</v>
      </c>
      <c r="C23" s="2">
        <f t="shared" si="2"/>
        <v>0.12652260058165643</v>
      </c>
      <c r="D23" s="2">
        <f t="shared" si="2"/>
        <v>1.2660452011633128</v>
      </c>
      <c r="E23" s="2">
        <f t="shared" si="2"/>
        <v>2.4055678017449695</v>
      </c>
      <c r="F23" s="2">
        <f t="shared" si="2"/>
        <v>2.633472321861301</v>
      </c>
      <c r="G23" s="2">
        <f t="shared" si="2"/>
        <v>2.8613768419776324</v>
      </c>
      <c r="H23" s="2">
        <f t="shared" si="2"/>
        <v>3.0892813620939643</v>
      </c>
      <c r="I23" s="2">
        <f t="shared" si="2"/>
        <v>3.3171858822102953</v>
      </c>
      <c r="J23" s="2">
        <f t="shared" si="2"/>
        <v>3.545090402326627</v>
      </c>
      <c r="K23" s="2">
        <f t="shared" si="2"/>
        <v>3.772994922442958</v>
      </c>
      <c r="L23" s="2">
        <f t="shared" si="2"/>
        <v>4.00089944255929</v>
      </c>
      <c r="M23" s="2">
        <f t="shared" si="2"/>
        <v>4.228803962675621</v>
      </c>
      <c r="N23" s="2">
        <f t="shared" si="2"/>
        <v>4.456708482791953</v>
      </c>
      <c r="O23" s="2">
        <f t="shared" si="2"/>
        <v>4.684613002908284</v>
      </c>
      <c r="P23" s="2">
        <f t="shared" si="2"/>
        <v>4.912517523024616</v>
      </c>
      <c r="Q23" s="2">
        <f t="shared" si="2"/>
        <v>5.140422043140947</v>
      </c>
      <c r="R23" s="2">
        <f t="shared" si="5"/>
        <v>5.368326563257279</v>
      </c>
      <c r="S23" s="2">
        <f t="shared" si="5"/>
        <v>5.596231083373611</v>
      </c>
      <c r="T23" s="2">
        <f t="shared" si="5"/>
        <v>5.824135603489942</v>
      </c>
      <c r="U23" s="2">
        <f t="shared" si="5"/>
        <v>6.0520401236062735</v>
      </c>
      <c r="V23" s="2">
        <f t="shared" si="5"/>
        <v>6.2799446437226045</v>
      </c>
      <c r="W23" s="2">
        <f t="shared" si="5"/>
        <v>6.507849163838936</v>
      </c>
      <c r="X23" s="2">
        <f t="shared" si="5"/>
        <v>6.735753683955267</v>
      </c>
      <c r="Y23" s="2">
        <f t="shared" si="5"/>
        <v>6.963658204071599</v>
      </c>
      <c r="Z23" s="2">
        <f t="shared" si="5"/>
        <v>7.19156272418793</v>
      </c>
      <c r="AA23" s="2">
        <f t="shared" si="5"/>
        <v>7.419467244304261</v>
      </c>
      <c r="AB23" s="2">
        <f t="shared" si="5"/>
        <v>7.647371764420594</v>
      </c>
      <c r="AC23" s="2">
        <f t="shared" si="5"/>
        <v>7.875276284536925</v>
      </c>
      <c r="AD23" s="2">
        <f t="shared" si="5"/>
        <v>8.103180804653256</v>
      </c>
      <c r="AE23" s="2">
        <f t="shared" si="5"/>
        <v>8.331085324769585</v>
      </c>
      <c r="AF23" s="2">
        <f t="shared" si="5"/>
        <v>8.558989844885916</v>
      </c>
      <c r="AG23" s="2">
        <f t="shared" si="5"/>
        <v>8.786894365002247</v>
      </c>
      <c r="AH23" s="2">
        <f t="shared" si="6"/>
        <v>9.014798885118578</v>
      </c>
      <c r="AI23" s="2">
        <f t="shared" si="6"/>
        <v>9.242703405234908</v>
      </c>
    </row>
    <row r="24" spans="1:35" ht="11.25">
      <c r="A24" s="6">
        <f t="shared" si="7"/>
        <v>44</v>
      </c>
      <c r="B24" s="2">
        <f t="shared" si="2"/>
        <v>-1.013</v>
      </c>
      <c r="C24" s="2">
        <f t="shared" si="2"/>
        <v>0.1877912108231201</v>
      </c>
      <c r="D24" s="2">
        <f t="shared" si="2"/>
        <v>1.3885824216462401</v>
      </c>
      <c r="E24" s="2">
        <f t="shared" si="2"/>
        <v>2.58937363246936</v>
      </c>
      <c r="F24" s="2">
        <f t="shared" si="2"/>
        <v>2.829531874633984</v>
      </c>
      <c r="G24" s="2">
        <f t="shared" si="2"/>
        <v>3.0696901167986086</v>
      </c>
      <c r="H24" s="2">
        <f t="shared" si="2"/>
        <v>3.309848358963233</v>
      </c>
      <c r="I24" s="2">
        <f t="shared" si="2"/>
        <v>3.5500066011278566</v>
      </c>
      <c r="J24" s="2">
        <f t="shared" si="2"/>
        <v>3.790164843292481</v>
      </c>
      <c r="K24" s="2">
        <f t="shared" si="2"/>
        <v>4.0303230854571055</v>
      </c>
      <c r="L24" s="2">
        <f t="shared" si="2"/>
        <v>4.270481327621729</v>
      </c>
      <c r="M24" s="2">
        <f t="shared" si="2"/>
        <v>4.5106395697863535</v>
      </c>
      <c r="N24" s="2">
        <f t="shared" si="2"/>
        <v>4.750797811950978</v>
      </c>
      <c r="O24" s="2">
        <f t="shared" si="2"/>
        <v>4.990956054115602</v>
      </c>
      <c r="P24" s="2">
        <f t="shared" si="2"/>
        <v>5.231114296280226</v>
      </c>
      <c r="Q24" s="2">
        <f t="shared" si="2"/>
        <v>5.47127253844485</v>
      </c>
      <c r="R24" s="2">
        <f t="shared" si="5"/>
        <v>5.711430780609475</v>
      </c>
      <c r="S24" s="2">
        <f t="shared" si="5"/>
        <v>5.951589022774099</v>
      </c>
      <c r="T24" s="2">
        <f t="shared" si="5"/>
        <v>6.191747264938723</v>
      </c>
      <c r="U24" s="2">
        <f t="shared" si="5"/>
        <v>6.431905507103347</v>
      </c>
      <c r="V24" s="2">
        <f t="shared" si="5"/>
        <v>6.672063749267972</v>
      </c>
      <c r="W24" s="2">
        <f t="shared" si="5"/>
        <v>6.912221991432595</v>
      </c>
      <c r="X24" s="2">
        <f t="shared" si="5"/>
        <v>7.152380233597221</v>
      </c>
      <c r="Y24" s="2">
        <f t="shared" si="5"/>
        <v>7.392538475761844</v>
      </c>
      <c r="Z24" s="2">
        <f t="shared" si="5"/>
        <v>7.632696717926468</v>
      </c>
      <c r="AA24" s="2">
        <f t="shared" si="5"/>
        <v>7.872854960091093</v>
      </c>
      <c r="AB24" s="2">
        <f t="shared" si="5"/>
        <v>8.113013202255717</v>
      </c>
      <c r="AC24" s="2">
        <f t="shared" si="5"/>
        <v>8.35317144442034</v>
      </c>
      <c r="AD24" s="2">
        <f t="shared" si="5"/>
        <v>8.593329686584964</v>
      </c>
      <c r="AE24" s="2">
        <f t="shared" si="5"/>
        <v>8.833487928749587</v>
      </c>
      <c r="AF24" s="2">
        <f t="shared" si="5"/>
        <v>9.07364617091421</v>
      </c>
      <c r="AG24" s="2">
        <f t="shared" si="5"/>
        <v>9.313804413078833</v>
      </c>
      <c r="AH24" s="2">
        <f t="shared" si="6"/>
        <v>9.553962655243456</v>
      </c>
      <c r="AI24" s="2">
        <f t="shared" si="6"/>
        <v>9.79412089740808</v>
      </c>
    </row>
    <row r="25" spans="1:35" ht="11.25">
      <c r="A25" s="6">
        <f t="shared" si="7"/>
        <v>46</v>
      </c>
      <c r="B25" s="2">
        <f t="shared" si="2"/>
        <v>-1.013</v>
      </c>
      <c r="C25" s="2">
        <f t="shared" si="2"/>
        <v>0.25152375871454424</v>
      </c>
      <c r="D25" s="2">
        <f t="shared" si="2"/>
        <v>1.5160475174290884</v>
      </c>
      <c r="E25" s="2">
        <f t="shared" si="2"/>
        <v>2.7805712761436325</v>
      </c>
      <c r="F25" s="2">
        <f t="shared" si="2"/>
        <v>3.0334760278865414</v>
      </c>
      <c r="G25" s="2">
        <f t="shared" si="2"/>
        <v>3.286380779629451</v>
      </c>
      <c r="H25" s="2">
        <f t="shared" si="2"/>
        <v>3.53928553137236</v>
      </c>
      <c r="I25" s="2">
        <f t="shared" si="2"/>
        <v>3.7921902831152687</v>
      </c>
      <c r="J25" s="2">
        <f aca="true" t="shared" si="8" ref="J25:Y27">(J$1/((2.71828182845904^(-10.73797+(2617.25/($A25+273.15))))*10))-1.013</f>
        <v>4.045095034858178</v>
      </c>
      <c r="K25" s="2">
        <f t="shared" si="8"/>
        <v>4.297999786601087</v>
      </c>
      <c r="L25" s="2">
        <f t="shared" si="8"/>
        <v>4.550904538343996</v>
      </c>
      <c r="M25" s="2">
        <f t="shared" si="8"/>
        <v>4.803809290086905</v>
      </c>
      <c r="N25" s="2">
        <f t="shared" si="8"/>
        <v>5.056714041829814</v>
      </c>
      <c r="O25" s="2">
        <f t="shared" si="8"/>
        <v>5.3096187935727235</v>
      </c>
      <c r="P25" s="2">
        <f t="shared" si="8"/>
        <v>5.562523545315632</v>
      </c>
      <c r="Q25" s="2">
        <f t="shared" si="8"/>
        <v>5.815428297058541</v>
      </c>
      <c r="R25" s="2">
        <f t="shared" si="8"/>
        <v>6.06833304880145</v>
      </c>
      <c r="S25" s="2">
        <f t="shared" si="8"/>
        <v>6.32123780054436</v>
      </c>
      <c r="T25" s="2">
        <f t="shared" si="8"/>
        <v>6.5741425522872685</v>
      </c>
      <c r="U25" s="2">
        <f t="shared" si="8"/>
        <v>6.827047304030177</v>
      </c>
      <c r="V25" s="2">
        <f t="shared" si="8"/>
        <v>7.079952055773086</v>
      </c>
      <c r="W25" s="2">
        <f t="shared" si="8"/>
        <v>7.332856807515995</v>
      </c>
      <c r="X25" s="2">
        <f t="shared" si="8"/>
        <v>7.585761559258904</v>
      </c>
      <c r="Y25" s="2">
        <f t="shared" si="8"/>
        <v>7.838666311001814</v>
      </c>
      <c r="Z25" s="2">
        <f t="shared" si="5"/>
        <v>8.091571062744723</v>
      </c>
      <c r="AA25" s="2">
        <f t="shared" si="5"/>
        <v>8.344475814487632</v>
      </c>
      <c r="AB25" s="2">
        <f t="shared" si="5"/>
        <v>8.597380566230541</v>
      </c>
      <c r="AC25" s="2">
        <f t="shared" si="5"/>
        <v>8.85028531797345</v>
      </c>
      <c r="AD25" s="2">
        <f t="shared" si="5"/>
        <v>9.103190069716359</v>
      </c>
      <c r="AE25" s="2">
        <f t="shared" si="5"/>
        <v>9.356094821459266</v>
      </c>
      <c r="AF25" s="2">
        <f t="shared" si="5"/>
        <v>9.608999573202174</v>
      </c>
      <c r="AG25" s="2">
        <f t="shared" si="5"/>
        <v>9.861904324945082</v>
      </c>
      <c r="AH25" s="2">
        <f t="shared" si="6"/>
        <v>10.11480907668799</v>
      </c>
      <c r="AI25" s="2">
        <f t="shared" si="6"/>
        <v>10.367713828430897</v>
      </c>
    </row>
    <row r="26" spans="1:35" ht="11.25">
      <c r="A26" s="6">
        <f t="shared" si="7"/>
        <v>48</v>
      </c>
      <c r="B26" s="2">
        <f aca="true" t="shared" si="9" ref="B26:Q27">(B$1/((2.71828182845904^(-10.73797+(2617.25/($A26+273.15))))*10))-1.013</f>
        <v>-1.013</v>
      </c>
      <c r="C26" s="2">
        <f t="shared" si="9"/>
        <v>0.31778148010080765</v>
      </c>
      <c r="D26" s="2">
        <f t="shared" si="9"/>
        <v>1.6485629602016152</v>
      </c>
      <c r="E26" s="2">
        <f t="shared" si="9"/>
        <v>2.9793444403024223</v>
      </c>
      <c r="F26" s="2">
        <f t="shared" si="9"/>
        <v>3.245500736322584</v>
      </c>
      <c r="G26" s="2">
        <f t="shared" si="9"/>
        <v>3.511657032342746</v>
      </c>
      <c r="H26" s="2">
        <f t="shared" si="9"/>
        <v>3.7778133283629076</v>
      </c>
      <c r="I26" s="2">
        <f t="shared" si="9"/>
        <v>4.043969624383069</v>
      </c>
      <c r="J26" s="2">
        <f t="shared" si="9"/>
        <v>4.310125920403231</v>
      </c>
      <c r="K26" s="2">
        <f t="shared" si="9"/>
        <v>4.576282216423393</v>
      </c>
      <c r="L26" s="2">
        <f t="shared" si="9"/>
        <v>4.842438512443555</v>
      </c>
      <c r="M26" s="2">
        <f t="shared" si="9"/>
        <v>5.1085948084637165</v>
      </c>
      <c r="N26" s="2">
        <f t="shared" si="9"/>
        <v>5.374751104483878</v>
      </c>
      <c r="O26" s="2">
        <f t="shared" si="9"/>
        <v>5.64090740050404</v>
      </c>
      <c r="P26" s="2">
        <f t="shared" si="9"/>
        <v>5.907063696524201</v>
      </c>
      <c r="Q26" s="2">
        <f t="shared" si="9"/>
        <v>6.173219992544363</v>
      </c>
      <c r="R26" s="2">
        <f t="shared" si="8"/>
        <v>6.4393762885645245</v>
      </c>
      <c r="S26" s="2">
        <f t="shared" si="8"/>
        <v>6.705532584584686</v>
      </c>
      <c r="T26" s="2">
        <f t="shared" si="8"/>
        <v>6.971688880604848</v>
      </c>
      <c r="U26" s="2">
        <f t="shared" si="8"/>
        <v>7.23784517662501</v>
      </c>
      <c r="V26" s="2">
        <f t="shared" si="8"/>
        <v>7.504001472645172</v>
      </c>
      <c r="W26" s="2">
        <f t="shared" si="8"/>
        <v>7.770157768665333</v>
      </c>
      <c r="X26" s="2">
        <f t="shared" si="8"/>
        <v>8.036314064685495</v>
      </c>
      <c r="Y26" s="2">
        <f t="shared" si="8"/>
        <v>8.302470360705657</v>
      </c>
      <c r="Z26" s="2">
        <f t="shared" si="5"/>
        <v>8.568626656725819</v>
      </c>
      <c r="AA26" s="2">
        <f t="shared" si="5"/>
        <v>8.83478295274598</v>
      </c>
      <c r="AB26" s="2">
        <f t="shared" si="5"/>
        <v>9.100939248766142</v>
      </c>
      <c r="AC26" s="2">
        <f t="shared" si="5"/>
        <v>9.367095544786304</v>
      </c>
      <c r="AD26" s="2">
        <f t="shared" si="5"/>
        <v>9.633251840806464</v>
      </c>
      <c r="AE26" s="2">
        <f t="shared" si="5"/>
        <v>9.899408136826624</v>
      </c>
      <c r="AF26" s="2">
        <f t="shared" si="5"/>
        <v>10.165564432846786</v>
      </c>
      <c r="AG26" s="2">
        <f>(AG$1/((2.71828182845904^(-10.73797+(2617.25/($A26+273.15))))*10))-1.013</f>
        <v>10.431720728866946</v>
      </c>
      <c r="AH26" s="2">
        <f>(AH$1/((2.71828182845904^(-10.73797+(2617.25/($A26+273.15))))*10))-1.013</f>
        <v>10.697877024887106</v>
      </c>
      <c r="AI26" s="2">
        <f>(AI$1/((2.71828182845904^(-10.73797+(2617.25/($A26+273.15))))*10))-1.013</f>
        <v>10.964033320907268</v>
      </c>
    </row>
    <row r="27" spans="1:35" ht="11.25">
      <c r="A27" s="6">
        <f t="shared" si="7"/>
        <v>50</v>
      </c>
      <c r="B27" s="2">
        <f t="shared" si="9"/>
        <v>-1.013</v>
      </c>
      <c r="C27" s="2">
        <f t="shared" si="9"/>
        <v>0.3866258621900842</v>
      </c>
      <c r="D27" s="2">
        <f t="shared" si="9"/>
        <v>1.7862517243801683</v>
      </c>
      <c r="E27" s="2">
        <f t="shared" si="9"/>
        <v>3.1858775865702524</v>
      </c>
      <c r="F27" s="2">
        <f t="shared" si="9"/>
        <v>3.4658027590082696</v>
      </c>
      <c r="G27" s="2">
        <f t="shared" si="9"/>
        <v>3.745727931446287</v>
      </c>
      <c r="H27" s="2">
        <f t="shared" si="9"/>
        <v>4.025653103884304</v>
      </c>
      <c r="I27" s="2">
        <f t="shared" si="9"/>
        <v>4.305578276322321</v>
      </c>
      <c r="J27" s="2">
        <f t="shared" si="9"/>
        <v>4.585503448760338</v>
      </c>
      <c r="K27" s="2">
        <f t="shared" si="9"/>
        <v>4.865428621198355</v>
      </c>
      <c r="L27" s="2">
        <f t="shared" si="9"/>
        <v>5.145353793636372</v>
      </c>
      <c r="M27" s="2">
        <f t="shared" si="9"/>
        <v>5.425278966074389</v>
      </c>
      <c r="N27" s="2">
        <f t="shared" si="9"/>
        <v>5.705204138512406</v>
      </c>
      <c r="O27" s="2">
        <f t="shared" si="9"/>
        <v>5.985129310950423</v>
      </c>
      <c r="P27" s="2">
        <f t="shared" si="9"/>
        <v>6.2650544833884405</v>
      </c>
      <c r="Q27" s="2">
        <f t="shared" si="9"/>
        <v>6.544979655826458</v>
      </c>
      <c r="R27" s="2">
        <f t="shared" si="8"/>
        <v>6.824904828264475</v>
      </c>
      <c r="S27" s="2">
        <f t="shared" si="8"/>
        <v>7.104830000702492</v>
      </c>
      <c r="T27" s="2">
        <f t="shared" si="8"/>
        <v>7.384755173140508</v>
      </c>
      <c r="U27" s="2">
        <f t="shared" si="8"/>
        <v>7.664680345578526</v>
      </c>
      <c r="V27" s="2">
        <f t="shared" si="8"/>
        <v>7.944605518016543</v>
      </c>
      <c r="W27" s="2">
        <f t="shared" si="8"/>
        <v>8.22453069045456</v>
      </c>
      <c r="X27" s="2">
        <f t="shared" si="8"/>
        <v>8.504455862892577</v>
      </c>
      <c r="Y27" s="2">
        <f t="shared" si="8"/>
        <v>8.784381035330593</v>
      </c>
      <c r="Z27" s="2">
        <f aca="true" t="shared" si="10" ref="Z27:AI27">(Z$1/((2.71828182845904^(-10.73797+(2617.25/($A27+273.15))))*10))-1.013</f>
        <v>9.064306207768611</v>
      </c>
      <c r="AA27" s="2">
        <f t="shared" si="10"/>
        <v>9.344231380206628</v>
      </c>
      <c r="AB27" s="2">
        <f t="shared" si="10"/>
        <v>9.624156552644646</v>
      </c>
      <c r="AC27" s="2">
        <f t="shared" si="10"/>
        <v>9.904081725082662</v>
      </c>
      <c r="AD27" s="2">
        <f t="shared" si="10"/>
        <v>10.184006897520678</v>
      </c>
      <c r="AE27" s="2">
        <f t="shared" si="10"/>
        <v>10.463932069958695</v>
      </c>
      <c r="AF27" s="2">
        <f t="shared" si="10"/>
        <v>10.74385724239671</v>
      </c>
      <c r="AG27" s="2">
        <f t="shared" si="10"/>
        <v>11.023782414834725</v>
      </c>
      <c r="AH27" s="2">
        <f t="shared" si="10"/>
        <v>11.303707587272742</v>
      </c>
      <c r="AI27" s="2">
        <f t="shared" si="10"/>
        <v>11.583632759710758</v>
      </c>
    </row>
    <row r="31" spans="12:13" ht="11.25">
      <c r="L31" s="16"/>
      <c r="M31" s="16"/>
    </row>
    <row r="32" spans="12:13" ht="11.25">
      <c r="L32" s="16"/>
      <c r="M32" s="16"/>
    </row>
    <row r="33" spans="12:13" ht="11.25">
      <c r="L33" s="15"/>
      <c r="M33" s="15"/>
    </row>
  </sheetData>
  <mergeCells count="3">
    <mergeCell ref="L33:M33"/>
    <mergeCell ref="L32:M32"/>
    <mergeCell ref="L31:M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0.00390625" style="8" customWidth="1"/>
    <col min="3" max="3" width="5.57421875" style="0" customWidth="1"/>
  </cols>
  <sheetData>
    <row r="1" ht="12.75">
      <c r="A1" s="13" t="s">
        <v>7</v>
      </c>
    </row>
    <row r="3" spans="1:3" ht="12.75">
      <c r="A3" s="12" t="s">
        <v>1</v>
      </c>
      <c r="B3" s="14">
        <v>6</v>
      </c>
      <c r="C3" s="12" t="s">
        <v>5</v>
      </c>
    </row>
    <row r="4" spans="1:3" ht="12.75">
      <c r="A4" s="12" t="s">
        <v>2</v>
      </c>
      <c r="B4" s="14">
        <v>20</v>
      </c>
      <c r="C4" s="12" t="s">
        <v>4</v>
      </c>
    </row>
    <row r="5" spans="1:3" ht="12.75">
      <c r="A5" s="9" t="s">
        <v>3</v>
      </c>
      <c r="B5" s="10">
        <f>(B3/((2.71828182845904^(-10.73797+(2617.25/(B4+273.15))))*10))-1.013</f>
        <v>2.65307343255069</v>
      </c>
      <c r="C5" s="11" t="s">
        <v>6</v>
      </c>
    </row>
    <row r="8" ht="12.75">
      <c r="A8" s="13" t="s">
        <v>8</v>
      </c>
    </row>
    <row r="9" ht="12.75">
      <c r="A9" s="13"/>
    </row>
    <row r="10" spans="1:3" ht="12.75">
      <c r="A10" s="12" t="s">
        <v>9</v>
      </c>
      <c r="B10" s="14">
        <v>1.8</v>
      </c>
      <c r="C10" s="12" t="s">
        <v>6</v>
      </c>
    </row>
    <row r="11" spans="1:3" ht="12.75">
      <c r="A11" s="12" t="s">
        <v>2</v>
      </c>
      <c r="B11" s="14">
        <v>22</v>
      </c>
      <c r="C11" s="12" t="s">
        <v>4</v>
      </c>
    </row>
    <row r="12" spans="1:5" ht="12.75">
      <c r="A12" s="9" t="s">
        <v>10</v>
      </c>
      <c r="B12" s="10">
        <f>(B10+1.013)*(2.71828182845904^(-10.73797+(2617.25/(B11+273.15))))*10</f>
        <v>4.33356968412474</v>
      </c>
      <c r="C12" s="11" t="s">
        <v>5</v>
      </c>
      <c r="E12" s="8"/>
    </row>
    <row r="15" ht="12.75">
      <c r="A15" s="13" t="s">
        <v>11</v>
      </c>
    </row>
    <row r="16" ht="12.75">
      <c r="A16" s="13"/>
    </row>
    <row r="17" spans="1:3" ht="12.75">
      <c r="A17" s="12" t="s">
        <v>9</v>
      </c>
      <c r="B17" s="14">
        <v>26.84</v>
      </c>
      <c r="C17" s="12" t="s">
        <v>6</v>
      </c>
    </row>
    <row r="18" spans="1:3" ht="12.75">
      <c r="A18" s="12" t="s">
        <v>1</v>
      </c>
      <c r="B18" s="14">
        <v>10</v>
      </c>
      <c r="C18" s="12" t="s">
        <v>5</v>
      </c>
    </row>
    <row r="19" spans="1:3" ht="12.75">
      <c r="A19" s="9" t="s">
        <v>12</v>
      </c>
      <c r="B19" s="10">
        <f>(2617.25/(10.73797+LN(B18/(10*(B17+1.013)))))-273.15</f>
        <v>80.00607146681955</v>
      </c>
      <c r="C19" s="11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 KReaTUR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Sättigungsdruck CO2 in Bier</dc:title>
  <dc:subject/>
  <dc:creator>DH</dc:creator>
  <cp:keywords/>
  <dc:description/>
  <cp:lastModifiedBy>David Herminghaus</cp:lastModifiedBy>
  <dcterms:created xsi:type="dcterms:W3CDTF">2002-10-28T08:04:44Z</dcterms:created>
  <dcterms:modified xsi:type="dcterms:W3CDTF">2005-06-12T09:16:05Z</dcterms:modified>
  <cp:category/>
  <cp:version/>
  <cp:contentType/>
  <cp:contentStatus/>
</cp:coreProperties>
</file>